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180" windowHeight="7815" tabRatio="727"/>
  </bookViews>
  <sheets>
    <sheet name="Info" sheetId="1" r:id="rId1"/>
    <sheet name="Erläuterungen zur EW-Berechnung" sheetId="2" r:id="rId2"/>
    <sheet name="Erläuterungen zum Mindestwert" sheetId="4" r:id="rId3"/>
    <sheet name="Substanzwertermittlung" sheetId="5" r:id="rId4"/>
    <sheet name="Vereinfachtes EW-Verfahren" sheetId="3" r:id="rId5"/>
    <sheet name="Tabelle1" sheetId="8" r:id="rId6"/>
  </sheets>
  <calcPr calcId="145621" iterate="1" fullPrecision="0"/>
</workbook>
</file>

<file path=xl/calcChain.xml><?xml version="1.0" encoding="utf-8"?>
<calcChain xmlns="http://schemas.openxmlformats.org/spreadsheetml/2006/main">
  <c r="F59" i="3" l="1"/>
  <c r="G73" i="2"/>
  <c r="H73" i="2" s="1"/>
  <c r="G72" i="2"/>
  <c r="H72" i="2" s="1"/>
  <c r="G71" i="2"/>
  <c r="H71" i="2" s="1"/>
  <c r="H70" i="2"/>
  <c r="G70" i="2"/>
  <c r="G69" i="2"/>
  <c r="H69" i="2" s="1"/>
  <c r="G68" i="2"/>
  <c r="H68" i="2" s="1"/>
  <c r="E41" i="5"/>
  <c r="F71" i="3" s="1"/>
  <c r="F41" i="5"/>
  <c r="F73" i="3" s="1"/>
  <c r="G41" i="5"/>
  <c r="F75" i="3" s="1"/>
  <c r="F54" i="3"/>
  <c r="F55" i="3"/>
  <c r="F56" i="3"/>
  <c r="F57" i="3"/>
  <c r="F58" i="3"/>
  <c r="F46" i="3"/>
  <c r="E46" i="3"/>
  <c r="D46" i="3"/>
  <c r="E27" i="3"/>
  <c r="F27" i="3"/>
  <c r="D27" i="3"/>
  <c r="B67" i="5"/>
  <c r="B66" i="5"/>
  <c r="H52" i="5"/>
  <c r="E61" i="5"/>
  <c r="F72" i="3" s="1"/>
  <c r="F61" i="5"/>
  <c r="G61" i="5"/>
  <c r="F76" i="3" s="1"/>
  <c r="H48" i="5"/>
  <c r="H59" i="5"/>
  <c r="H54" i="5"/>
  <c r="C41" i="5"/>
  <c r="C63" i="5"/>
  <c r="H20" i="5"/>
  <c r="H19" i="5"/>
  <c r="H10" i="5"/>
  <c r="H11" i="5"/>
  <c r="H13" i="5"/>
  <c r="H14" i="5"/>
  <c r="H15" i="5"/>
  <c r="H16" i="5"/>
  <c r="H17" i="5"/>
  <c r="H18" i="5"/>
  <c r="H22" i="5"/>
  <c r="H23" i="5"/>
  <c r="H25" i="5"/>
  <c r="H28" i="5"/>
  <c r="H29" i="5"/>
  <c r="H31" i="5"/>
  <c r="H34" i="5"/>
  <c r="H35" i="5"/>
  <c r="H36" i="5"/>
  <c r="H38" i="5"/>
  <c r="H47" i="5"/>
  <c r="H49" i="5"/>
  <c r="H51" i="5"/>
  <c r="H53" i="5"/>
  <c r="H55" i="5"/>
  <c r="H56" i="5"/>
  <c r="H57" i="5"/>
  <c r="H58" i="5"/>
  <c r="H60" i="5"/>
  <c r="H39" i="5"/>
  <c r="H40" i="5"/>
  <c r="H37" i="5"/>
  <c r="H33" i="5"/>
  <c r="H30" i="5"/>
  <c r="H24" i="5"/>
  <c r="H8" i="5"/>
  <c r="C61" i="5"/>
  <c r="D41" i="5" l="1"/>
  <c r="H42" i="5" s="1"/>
  <c r="H9" i="5"/>
  <c r="H41" i="5" s="1"/>
  <c r="H66" i="5" s="1"/>
  <c r="D47" i="3"/>
  <c r="D48" i="3" s="1"/>
  <c r="D49" i="3" s="1"/>
  <c r="D50" i="3" s="1"/>
  <c r="F47" i="3"/>
  <c r="F48" i="3" s="1"/>
  <c r="F49" i="3" s="1"/>
  <c r="F50" i="3" s="1"/>
  <c r="E47" i="3"/>
  <c r="E48" i="3" s="1"/>
  <c r="E49" i="3" s="1"/>
  <c r="E50" i="3" s="1"/>
  <c r="D61" i="5"/>
  <c r="H62" i="5" s="1"/>
  <c r="H67" i="5" s="1"/>
  <c r="H61" i="5"/>
  <c r="C64" i="5"/>
  <c r="H68" i="5" l="1"/>
  <c r="F79" i="3" s="1"/>
  <c r="F51" i="3"/>
  <c r="F52" i="3" s="1"/>
  <c r="C67" i="3" l="1"/>
  <c r="C63" i="3"/>
  <c r="C66" i="3"/>
  <c r="F78" i="3" s="1"/>
  <c r="C62" i="3"/>
  <c r="C65" i="3"/>
  <c r="C64" i="3"/>
  <c r="F80" i="3" l="1"/>
  <c r="G80" i="3"/>
</calcChain>
</file>

<file path=xl/comments1.xml><?xml version="1.0" encoding="utf-8"?>
<comments xmlns="http://schemas.openxmlformats.org/spreadsheetml/2006/main">
  <authors>
    <author>Norbert Leuz</author>
  </authors>
  <commentList>
    <comment ref="C5" authorId="0">
      <text>
        <r>
          <rPr>
            <b/>
            <sz val="8"/>
            <color indexed="81"/>
            <rFont val="Tahoma"/>
            <family val="2"/>
          </rPr>
          <t>Norbert Leuz:</t>
        </r>
        <r>
          <rPr>
            <sz val="8"/>
            <color indexed="81"/>
            <rFont val="Tahoma"/>
            <family val="2"/>
          </rPr>
          <t xml:space="preserve">
</t>
        </r>
      </text>
    </comment>
  </commentList>
</comments>
</file>

<file path=xl/sharedStrings.xml><?xml version="1.0" encoding="utf-8"?>
<sst xmlns="http://schemas.openxmlformats.org/spreadsheetml/2006/main" count="473" uniqueCount="320">
  <si>
    <t>Excel-Tabellen zum Seminar</t>
  </si>
  <si>
    <t>Hinweise:</t>
  </si>
  <si>
    <t>Kein Feld ist gesperrt. Alles kann verändert werden, um ggf.auf Steueränderungen zu reagieren oder individuelle Anpassungen vornehmen zu können.</t>
  </si>
  <si>
    <t>Haftungsausschluss:</t>
  </si>
  <si>
    <t>Die vorliegenden Unterlagen wurden nach bestem Wissen und Gewissen erstellt. Jedoch kann für den Inhalt keinerlei Haftung bzw. Gewährleistung übernommen werden, ebenso keine Garantie für die fehlerfreie Funktion oder eine Haftung für Schäden, die aus der Anwendung der Dateien entstehen.</t>
  </si>
  <si>
    <t>© Steuerberaterkammer Stuttgart</t>
  </si>
  <si>
    <t>Unternehmensbewertung aus ertragsteuerlicher und erbschaftsteuerlicher Sicht</t>
  </si>
  <si>
    <t>Professor Rudolf Ringwald, Steuerberater, DHBW Villingen-Schwenningen</t>
  </si>
  <si>
    <t>Professor Dr. Clemens Wangler, Steuerberater, DHBW Villingen-Schwenningen</t>
  </si>
  <si>
    <t>Ermittlung des Bedarfswerts im vereinfachten Ertragswertverfahren</t>
  </si>
  <si>
    <t>Hinzurechnungen</t>
  </si>
  <si>
    <t>IAB</t>
  </si>
  <si>
    <t>Sonderabschreibungen</t>
  </si>
  <si>
    <t>erhöhte Absetzungen</t>
  </si>
  <si>
    <t>Bewertungsabschläge</t>
  </si>
  <si>
    <t>Zuführungen zu steuerfreien Rücklagen</t>
  </si>
  <si>
    <t>Teilwertabschreibungen</t>
  </si>
  <si>
    <t>Es sind nur die normalen AfA zu berücksichtigen. Diese sind nach den AK/HK bei gleichmäßiger Verteilung über die gesamte betriebsgewöhnliche ND zu bemessen. Die normalen AfA sind auch dann anzusetzen, wenn für die Absetzungen in der StB vom Restwert auszugehen ist, der nach Inanspruchnahme der Sonderabschreibungen oder erhöhten Absetzungen verblieben ist.</t>
  </si>
  <si>
    <t>Da der Ermittlung des Betriebsergebnisses der Gewinn iSd § 4 Abs. 1 S. 1 EStG zu Grunde liegt, entfallen weitere Korrekturen bei nicht abziehbaren BA. Der Ausgangswert hat sich bereits um die betriebsgewöhnlichen Aufwendungen dieser Art zutreffend gemindert. Entsprechendes gilt auch für andere außerhalb der Bilanz vorzunehmende Korrekturen (R B 202 Abs 2 ErbStR).</t>
  </si>
  <si>
    <t>+</t>
  </si>
  <si>
    <t>Vorschrift geht ins Leere: Bei der Bildung eines IAB bzw. durch die entsprechende Auflösung wird der Gewinn iSd § 4 Abs. 1 S. 1 EStG nicht beeinflusst, so dass insofern keine Korrektur vorzunehmen ist (R B 202 Abs 2 ErbStR).</t>
  </si>
  <si>
    <t xml:space="preserve">Absetzungen auf den Geschäfts- oder Firmenwert </t>
  </si>
  <si>
    <t>Absetzungen auf firmenwertähnliche WG</t>
  </si>
  <si>
    <t>einmalige Veräußerungsverluste</t>
  </si>
  <si>
    <t>außerordentliche Aufwendungen</t>
  </si>
  <si>
    <t>im Gewinn nicht enthaltene InvZul</t>
  </si>
  <si>
    <t>soweit in Zukunft mit weiteren zulagebegünstigten Investitionen in gleichem Umfang gerechnet werden kann</t>
  </si>
  <si>
    <t>Ertragsteueraufwand (KSt, Zuschlagsteuern und GewSt)</t>
  </si>
  <si>
    <t>Erläuterungen</t>
  </si>
  <si>
    <t>Vorschrift</t>
  </si>
  <si>
    <t>Zu erfassende Posten</t>
  </si>
  <si>
    <t>+ / ./.</t>
  </si>
  <si>
    <t>§ 202 Abs. 1 S. 1 BewG bzw. § 202 Abs 2 BewG</t>
  </si>
  <si>
    <t>§ 202 Abs. 1 S. 2 Nr. 1 a BewG</t>
  </si>
  <si>
    <t>§ 202 Abs. 1 S. 2 Nr. 1 b BewG</t>
  </si>
  <si>
    <t>§ 202 Abs. 1 S. 2 Nr. 1 d BewG</t>
  </si>
  <si>
    <t>§ 202 Abs. 1 S. 2 Nr. 1 c BewG</t>
  </si>
  <si>
    <t>§ 202 Abs. 1 S. 2 Nr. 1 e BewG</t>
  </si>
  <si>
    <t>§ 202 Abs. 1 S. 2 Nr. 1 f BewG</t>
  </si>
  <si>
    <t>Aufwendungen im Zusammenhang mit separat zu bewertenden Vermögensteilen</t>
  </si>
  <si>
    <t>der zu errechnende Ertragswert enthält den aktuellen FW, so dass AfA darauf nicht noch gesondert zu erfassen ist</t>
  </si>
  <si>
    <t>VGA bei KapGes</t>
  </si>
  <si>
    <t>R B 202 Abs 3 S. 2 Nr. 1 g ErbStR</t>
  </si>
  <si>
    <t>§ 202 Abs. 1 S. 2 Nr. 3 BewG</t>
  </si>
  <si>
    <t>Hinzurechnung sonstiger wirtschaftlich nicht begründeter Vermögensminderungen mit Einfluss auf den zukünftig nachhaltig zu erzielenden Jahresertrag und mit gesellschaftsrechtlichem Bezug (soweit  nicht nach Nr.  1 und 2 berücksichtigt)</t>
  </si>
  <si>
    <t>Summe der Hinzurechnungen</t>
  </si>
  <si>
    <t>Abzüge</t>
  </si>
  <si>
    <r>
      <t xml:space="preserve">Ausgangswert </t>
    </r>
    <r>
      <rPr>
        <b/>
        <sz val="11"/>
        <color theme="1"/>
        <rFont val="Calibri"/>
        <family val="2"/>
        <scheme val="minor"/>
      </rPr>
      <t>Bilanzgewinn</t>
    </r>
    <r>
      <rPr>
        <sz val="11"/>
        <color theme="1"/>
        <rFont val="Calibri"/>
        <family val="2"/>
        <scheme val="minor"/>
      </rPr>
      <t xml:space="preserve"> bei BV-Vergleich bzw. </t>
    </r>
    <r>
      <rPr>
        <b/>
        <sz val="11"/>
        <color theme="1"/>
        <rFont val="Calibri"/>
        <family val="2"/>
        <scheme val="minor"/>
      </rPr>
      <t>Überschuss der BE über die BA</t>
    </r>
    <r>
      <rPr>
        <sz val="11"/>
        <color theme="1"/>
        <rFont val="Calibri"/>
        <family val="2"/>
        <scheme val="minor"/>
      </rPr>
      <t xml:space="preserve"> bei § 4 Abs. 3 EStG</t>
    </r>
  </si>
  <si>
    <t>§ 202 Abs. 1 S. 2 Nr. 2 a BewG</t>
  </si>
  <si>
    <t>gewinnerhöhende Auflösungsbeträge steuerfreier Rücklagen</t>
  </si>
  <si>
    <t>gewinnerhöhende Wertaufholungen (§ 6 Abs. 1 Nr. 1 S. 4 und Nr. 2 S. 3 EStG)</t>
  </si>
  <si>
    <t>korrespondierend hierzu (s. oben) die Hinzurechnung von Zuführungen zu steuerfreien Rücklagen</t>
  </si>
  <si>
    <t>korrespondierend hierzu (s. oben) die Hinzurechnung von Teilwertabschreibungen</t>
  </si>
  <si>
    <t>§ 202 Abs. 1 S. 2 Nr. 2 b BewG</t>
  </si>
  <si>
    <t>einmalige Veräußerungsgewinne</t>
  </si>
  <si>
    <t>außerordentliche Erträge</t>
  </si>
  <si>
    <t>Grund ist die Ermittlung des künftig nachhaltig erzielbaren Jahresertrags (§ 201 Abs. 1 BewG).</t>
  </si>
  <si>
    <t>korrespondierend hierzu (s. oben) die Hinzurechnung einmaliger Veräußerungsverluste</t>
  </si>
  <si>
    <t>korrespondierend hierzu (s. oben) die Hinzurechnung außerordentlicher Aufwendungen</t>
  </si>
  <si>
    <t>§ 202 Abs. 1 S. 2 Nr. 2 c BewG</t>
  </si>
  <si>
    <t>im Gewinn enthaltene InvZul</t>
  </si>
  <si>
    <t>soweit in Zukunft nicht mit weiteren zulagebegünstigten Investitionen in gleichem Umfang gerechnet werden kann</t>
  </si>
  <si>
    <t>§ 202 Abs. 1 S. 2 Nr. 2 d BewG</t>
  </si>
  <si>
    <t xml:space="preserve">angemessener Unternehmerlohn, soweit in der bisherigen Ergebnisrechnung kein solcher berücksichtigt </t>
  </si>
  <si>
    <r>
      <t xml:space="preserve">Neben dem Unternehmerlohn kann auch fiktiver Lohnaufwand für </t>
    </r>
    <r>
      <rPr>
        <b/>
        <sz val="11"/>
        <color theme="1"/>
        <rFont val="Calibri"/>
        <family val="2"/>
        <scheme val="minor"/>
      </rPr>
      <t>bislang unentgeltlich tätige Familienangehörige</t>
    </r>
    <r>
      <rPr>
        <sz val="11"/>
        <color theme="1"/>
        <rFont val="Calibri"/>
        <family val="2"/>
        <scheme val="minor"/>
      </rPr>
      <t xml:space="preserve"> des Eigentümers berücksichtigt werden (§ 202 Abs. 1 S. 2 d S. 3 BewG). </t>
    </r>
  </si>
  <si>
    <r>
      <t xml:space="preserve">Häufig wird der angemessene Unternehmerlohn aus an </t>
    </r>
    <r>
      <rPr>
        <b/>
        <sz val="11"/>
        <color theme="1"/>
        <rFont val="Calibri"/>
        <family val="2"/>
        <scheme val="minor"/>
      </rPr>
      <t>leitende Angestellte des Unternehmens gezahlten Bruttogehältern</t>
    </r>
    <r>
      <rPr>
        <sz val="11"/>
        <color theme="1"/>
        <rFont val="Calibri"/>
        <family val="2"/>
        <scheme val="minor"/>
      </rPr>
      <t xml:space="preserve"> abgeleitet werden können. Soweit </t>
    </r>
    <r>
      <rPr>
        <b/>
        <sz val="11"/>
        <color theme="1"/>
        <rFont val="Calibri"/>
        <family val="2"/>
        <scheme val="minor"/>
      </rPr>
      <t>branchenspezifische Datensammlungen</t>
    </r>
    <r>
      <rPr>
        <sz val="11"/>
        <color theme="1"/>
        <rFont val="Calibri"/>
        <family val="2"/>
        <scheme val="minor"/>
      </rPr>
      <t xml:space="preserve"> zu Geschäftsführergehältern in einem Fremdvergleich vorliegen, können diese in geeigneter Weise berücksichtigt werden. </t>
    </r>
  </si>
  <si>
    <r>
      <t xml:space="preserve">Bei der Ermittlung eines angemessenen Unternehmerlohns sind die </t>
    </r>
    <r>
      <rPr>
        <b/>
        <sz val="11"/>
        <color theme="1"/>
        <rFont val="Calibri"/>
        <family val="2"/>
        <scheme val="minor"/>
      </rPr>
      <t>Grundsätze</t>
    </r>
    <r>
      <rPr>
        <sz val="11"/>
        <color theme="1"/>
        <rFont val="Calibri"/>
        <family val="2"/>
        <scheme val="minor"/>
      </rPr>
      <t xml:space="preserve"> zu beachten, die bei der ertragsteuerlichen Behandlung der </t>
    </r>
    <r>
      <rPr>
        <b/>
        <sz val="11"/>
        <color theme="1"/>
        <rFont val="Calibri"/>
        <family val="2"/>
        <scheme val="minor"/>
      </rPr>
      <t>vGA</t>
    </r>
    <r>
      <rPr>
        <sz val="11"/>
        <color theme="1"/>
        <rFont val="Calibri"/>
        <family val="2"/>
        <scheme val="minor"/>
      </rPr>
      <t xml:space="preserve"> angewandt werden. </t>
    </r>
  </si>
  <si>
    <r>
      <t xml:space="preserve">Erhalten </t>
    </r>
    <r>
      <rPr>
        <b/>
        <sz val="11"/>
        <color theme="1"/>
        <rFont val="Calibri"/>
        <family val="2"/>
        <scheme val="minor"/>
      </rPr>
      <t>geschäftsführende Gesellschafter von PersGes</t>
    </r>
    <r>
      <rPr>
        <sz val="11"/>
        <color theme="1"/>
        <rFont val="Calibri"/>
        <family val="2"/>
        <scheme val="minor"/>
      </rPr>
      <t xml:space="preserve"> wirtschaftlich begründete </t>
    </r>
    <r>
      <rPr>
        <b/>
        <sz val="11"/>
        <color theme="1"/>
        <rFont val="Calibri"/>
        <family val="2"/>
        <scheme val="minor"/>
      </rPr>
      <t>Tätigkeitsvergütungen als Vorabanteile</t>
    </r>
    <r>
      <rPr>
        <sz val="11"/>
        <color theme="1"/>
        <rFont val="Calibri"/>
        <family val="2"/>
        <scheme val="minor"/>
      </rPr>
      <t xml:space="preserve"> aus dem Gewinn, sind sie als Unternehmerlohn abzuziehen, soweit sie nach Art und Umfang angemessen sind (R B 202 Abs. 3 S. 2 Nr. 2 d ErbStR).</t>
    </r>
  </si>
  <si>
    <t xml:space="preserve">Abzug ist z.B. beim Einzelunternehmen erforderlich, um Rechtsformneutralitat zu gewährleisten. Die Höhe des Unternehmerlohns wird nach der Vergütung bestimmt, die eine nicht beteiligte Geschäftsführung erhalten würde (§ 202 Abs. 1 S. 2 d S. 2 BewG). </t>
  </si>
  <si>
    <t>§ 202 Abs. 1 S. 2 Nr. 2 e BewG</t>
  </si>
  <si>
    <t>Erträge aus der Erstattung von Ertragsteuern (KSt, Zuschlagsteuern und GewSt)</t>
  </si>
  <si>
    <t>korrespondierend hierzu (s. oben) die Hinzurechnung von Ertragsteueraufwand</t>
  </si>
  <si>
    <t>§ 202 Abs. 1 S. 2 Nr. 2 f BewG</t>
  </si>
  <si>
    <t>Erträge im Zusammenhang mit separat zu bewertenden Vermögensteilen</t>
  </si>
  <si>
    <t>korrespondierend hierzu (s. oben) die Hinzurechnung der entsprechenden Aufwendungen. Es sind regelmäßig nur unmittelbar auf die WG entfallende Erträge zu korrigieren (R B 202 Abs. 3 S. 2 Nr. 2 f ErbStR).</t>
  </si>
  <si>
    <t>Kürzung sonstiger wirtschaftlich nicht begründeter Vermögenserhöhungen mit Einfluss auf den zukünftig nachhaltig zu erzielenden Jahresertrag und mit gesellschaftsrechtlichem Bezug (soweit  nicht nach Nr.  1 und 2 berücksichtigt)</t>
  </si>
  <si>
    <t>Die in § 202 Absatz 1 Satz 2 Nummer 3 BewG genannten Vermögensminderungen müssen nicht notwendig in einem bilanzierungsfähigen Wirtschaftsgut bestehen (R B 202 Abs 3 S. 2 Nr. 3 ErbStR).</t>
  </si>
  <si>
    <t>korrespondierend hierzu (s. oben) die Hinzurechnung entsprechender Vermögensminderungen</t>
  </si>
  <si>
    <t>./.</t>
  </si>
  <si>
    <t>§ 202 Abs. 3 BewG</t>
  </si>
  <si>
    <t>pauschaler Ertragsteuerabschlag von 30 %</t>
  </si>
  <si>
    <t>Die wirtschaftlich nicht begründete Vermögenserhöhung der Gesellschaft ist in Höhe der Differenz zur üblichen Miete zur Ermittlung des Betriebsergebnisses abzuziehen (§ 202 Abs. 1 S. 2 Nr. 3 BewG iVm H B 202 ErbStH).</t>
  </si>
  <si>
    <t>Beispiel (H B 202 ErbStH) : Eine Gesellschaft zahlt an den Gesellschafter-Geschäftsführer einen überhöhten Unternehmerlohn.</t>
  </si>
  <si>
    <t>Die wirtschaftlich nicht begründete Vermögensminderung der Gesellschaft ist in Höhe der Differenz zum angemessenen Unternehmerlohn zur Ermittlung des Betriebsergebnisses hinzuzurechnen (§ 202 Abs. 1 S. 2 Nr. 3 BewG).</t>
  </si>
  <si>
    <t>Nachdem alle Ertragsteueraufwendungen und -erträge eliminiert sind, ist - um Rechtsfomrneutralität zu wahren - zur Abgeltung des Ertragsteueraufwands  ein positives Betriebsergebnis um 30 % zu mindern.</t>
  </si>
  <si>
    <t>Erläuterungen zur Ermittlung des Bedarfswerts im vereinfachten Ertragswertverfahren</t>
  </si>
  <si>
    <t>R B 202 Abs 3 S. 2 Nr. 2 f ErbStR</t>
  </si>
  <si>
    <t>verdeckte Einlagen bei KapGes</t>
  </si>
  <si>
    <r>
      <t xml:space="preserve">Diese </t>
    </r>
    <r>
      <rPr>
        <b/>
        <sz val="11"/>
        <color theme="1"/>
        <rFont val="Calibri"/>
        <family val="2"/>
        <scheme val="minor"/>
      </rPr>
      <t>Vermögensteile werden bereits  separat mit dem gemeinen Wert</t>
    </r>
    <r>
      <rPr>
        <sz val="11"/>
        <color theme="1"/>
        <rFont val="Calibri"/>
        <family val="2"/>
        <scheme val="minor"/>
      </rPr>
      <t xml:space="preserve"> angesetzt.</t>
    </r>
  </si>
  <si>
    <r>
      <rPr>
        <b/>
        <sz val="11"/>
        <color theme="1"/>
        <rFont val="Calibri"/>
        <family val="2"/>
        <scheme val="minor"/>
      </rPr>
      <t>Ausgangswert</t>
    </r>
    <r>
      <rPr>
        <sz val="11"/>
        <color theme="1"/>
        <rFont val="Calibri"/>
        <family val="2"/>
        <scheme val="minor"/>
      </rPr>
      <t xml:space="preserve"> ist sowohl bei </t>
    </r>
    <r>
      <rPr>
        <b/>
        <sz val="11"/>
        <color theme="1"/>
        <rFont val="Calibri"/>
        <family val="2"/>
        <scheme val="minor"/>
      </rPr>
      <t>PerGes als auch bei KapGes</t>
    </r>
    <r>
      <rPr>
        <sz val="11"/>
        <color theme="1"/>
        <rFont val="Calibri"/>
        <family val="2"/>
        <scheme val="minor"/>
      </rPr>
      <t xml:space="preserve"> der </t>
    </r>
    <r>
      <rPr>
        <b/>
        <sz val="11"/>
        <color theme="1"/>
        <rFont val="Calibri"/>
        <family val="2"/>
        <scheme val="minor"/>
      </rPr>
      <t>Gewinn</t>
    </r>
    <r>
      <rPr>
        <sz val="11"/>
        <color theme="1"/>
        <rFont val="Calibri"/>
        <family val="2"/>
        <scheme val="minor"/>
      </rPr>
      <t xml:space="preserve"> iSd § 4 Abs. 1 S. 1 EStG und nicht das zvE. Dabei bleiben bei einem Anteil am BV (§ 97 Abs. 1a BewG) </t>
    </r>
    <r>
      <rPr>
        <b/>
        <sz val="11"/>
        <color theme="1"/>
        <rFont val="Calibri"/>
        <family val="2"/>
        <scheme val="minor"/>
      </rPr>
      <t>Ergebnisse aus den Sonderbilanzen und Ergänzungsbilanzen unberücksichtigt</t>
    </r>
    <r>
      <rPr>
        <sz val="11"/>
        <color theme="1"/>
        <rFont val="Calibri"/>
        <family val="2"/>
        <scheme val="minor"/>
      </rPr>
      <t>. Maßgebend ist die zutreffende, nicht die tatsächliche ertragsteuerrechtliche Behandlung (R B 202 Abs 1 ErbStR).</t>
    </r>
  </si>
  <si>
    <t>Betriebsergebnis</t>
  </si>
  <si>
    <t>Jahr 01</t>
  </si>
  <si>
    <t>KSt</t>
  </si>
  <si>
    <t>SolZ</t>
  </si>
  <si>
    <t>GewSt</t>
  </si>
  <si>
    <t xml:space="preserve">Ertragsteueraufwand </t>
  </si>
  <si>
    <t>Bespielhafter Anwendungsfall: Aufwendungen im Zusammenhang mit Angehörigen des Unternehmers oder Gesellschafters oder sonstigen diesem nahe stehenden Personen</t>
  </si>
  <si>
    <t>Hinzurechnung sonstiger wirtschaftlich nicht begründeter Vermögensminderungen mit Einfluss auf den zukünftig nachhaltig zu erzielenden Jahresertrag und mit gesellschaftsrechtlichem Bezug (soweit  nicht nach Nr.  1 und 2 berücksichtigt), z.B. mit nahe stehenden Personen</t>
  </si>
  <si>
    <t>Erträge aus der Erstattung von Ertragsteuern</t>
  </si>
  <si>
    <t>Jahr 02</t>
  </si>
  <si>
    <t>Jahr 03</t>
  </si>
  <si>
    <t>Kürzung sonstiger wirtschaftlich nicht begründeter Vermögenserhöhungen mit Einfluss auf den zukünftig nachhaltig zu erzielenden Jahresertrag und mit gesellschaftsrechtlichem Bezug (soweit  nicht nach Nr.  1 und 2 berücksichtigt),  z.B. mit nahe stehenden Personen</t>
  </si>
  <si>
    <t>Betriebsergebnis vor Ertragsteuern</t>
  </si>
  <si>
    <t>Summe der Abzüge vor Ertragsteuern</t>
  </si>
  <si>
    <t>Summe</t>
  </si>
  <si>
    <t>Durchschnittlicher Jahresertrag</t>
  </si>
  <si>
    <t xml:space="preserve">Der Durchschnittsertrag ist regelmäßig aus den Betriebsergebnissen (§ 202 BewG) der letzten 3 vor dem Bewertungsstichtag abgelaufenen Wj herzuleiten. </t>
  </si>
  <si>
    <t>Das gesamte Betriebsergebnis eines am Bewertungsstichtag noch nicht abgelaufenen Wj ist anstelle des drittletzten abgelaufenen Wirtschaftsjahres einzubeziehen, wenn es für die Herleitung des künftig zu erzielenden Jahresertrags von Bedeutung ist.</t>
  </si>
  <si>
    <t>§ 201 Abs. 2 S. 1, 2 BewG</t>
  </si>
  <si>
    <t>§ 201 Abs. 2 S. 3, 4 BewG</t>
  </si>
  <si>
    <t>§ 201 Abs. 3 BewG</t>
  </si>
  <si>
    <r>
      <t xml:space="preserve">Die </t>
    </r>
    <r>
      <rPr>
        <b/>
        <sz val="11"/>
        <color theme="1"/>
        <rFont val="Calibri"/>
        <family val="2"/>
        <scheme val="minor"/>
      </rPr>
      <t>einzelnen Betriebsergebnisse</t>
    </r>
    <r>
      <rPr>
        <sz val="11"/>
        <color theme="1"/>
        <rFont val="Calibri"/>
        <family val="2"/>
        <scheme val="minor"/>
      </rPr>
      <t xml:space="preserve"> sind </t>
    </r>
    <r>
      <rPr>
        <b/>
        <sz val="11"/>
        <color theme="1"/>
        <rFont val="Calibri"/>
        <family val="2"/>
        <scheme val="minor"/>
      </rPr>
      <t>gesondert</t>
    </r>
    <r>
      <rPr>
        <sz val="11"/>
        <color theme="1"/>
        <rFont val="Calibri"/>
        <family val="2"/>
        <scheme val="minor"/>
      </rPr>
      <t xml:space="preserve"> </t>
    </r>
    <r>
      <rPr>
        <b/>
        <sz val="11"/>
        <color theme="1"/>
        <rFont val="Calibri"/>
        <family val="2"/>
        <scheme val="minor"/>
      </rPr>
      <t>zu berechnen</t>
    </r>
    <r>
      <rPr>
        <sz val="11"/>
        <color theme="1"/>
        <rFont val="Calibri"/>
        <family val="2"/>
        <scheme val="minor"/>
      </rPr>
      <t xml:space="preserve"> (R B 202 Abs. 1 S. 1 ErbStR).</t>
    </r>
  </si>
  <si>
    <r>
      <t xml:space="preserve">Hat sich im Dreijahreszeitraum der Charakter des Unternehmens nach dem </t>
    </r>
    <r>
      <rPr>
        <b/>
        <sz val="11"/>
        <color theme="1"/>
        <rFont val="Calibri"/>
        <family val="2"/>
        <scheme val="minor"/>
      </rPr>
      <t xml:space="preserve">Gesamtbild der Verhältnisse nachhaltig verändert </t>
    </r>
    <r>
      <rPr>
        <sz val="11"/>
        <color theme="1"/>
        <rFont val="Calibri"/>
        <family val="2"/>
        <scheme val="minor"/>
      </rPr>
      <t xml:space="preserve">oder ist das Unternehmen </t>
    </r>
    <r>
      <rPr>
        <b/>
        <sz val="11"/>
        <color theme="1"/>
        <rFont val="Calibri"/>
        <family val="2"/>
        <scheme val="minor"/>
      </rPr>
      <t>neu entstanden</t>
    </r>
    <r>
      <rPr>
        <sz val="11"/>
        <color theme="1"/>
        <rFont val="Calibri"/>
        <family val="2"/>
        <scheme val="minor"/>
      </rPr>
      <t>, ist von einem entsprechend verkürzten Ermittlungszeitraum auszugehen.</t>
    </r>
  </si>
  <si>
    <r>
      <t xml:space="preserve">Bei Unternehmen, die durch </t>
    </r>
    <r>
      <rPr>
        <b/>
        <sz val="11"/>
        <color theme="1"/>
        <rFont val="Calibri"/>
        <family val="2"/>
        <scheme val="minor"/>
      </rPr>
      <t>Umwandlung, durch Einbringung von Betrieben oder Teilbetrieben oder durch Umstrukturierungen</t>
    </r>
    <r>
      <rPr>
        <sz val="11"/>
        <color theme="1"/>
        <rFont val="Calibri"/>
        <family val="2"/>
        <scheme val="minor"/>
      </rPr>
      <t xml:space="preserve"> entstanden sind, ist bei der Ermittlung des Durchschnittsertrags von den früheren Betriebsergebnissen des Gewerbebetriebs oder der Gesellschaft auszugehen. Soweit sich die Änderung der Rechtsform auf den Jahresertrag auswirkt, sind die früheren Betriebsergebnisse entsprechend zu korrigieren.</t>
    </r>
  </si>
  <si>
    <t>Kapitalisierungsfaktor</t>
  </si>
  <si>
    <t>§ 203 BewG</t>
  </si>
  <si>
    <t>Der in diesem Verfahren anzuwendende Kapitalisierungszinssatz setzt sich zusammen aus einem Basiszins und einem Zuschlag von 4,5 %.</t>
  </si>
  <si>
    <t>Der Basiszins ist aus der langfristig erzielbaren Rendite öffentlicher Anleihen abzuleiten. Dabei ist auf den Zinssatz abzustellen, den die Deutsche Bundesbank anhand der Zinsstrukturdaten jeweils auf den ersten Börsentag des Jahres errechnet. Dieser Zinssatz ist für alle Wertermittlungen auf Bewertungsstichtage in diesem Jahr anzuwenden. Das BMF veröffentlicht den maßgebenden Zinssatz im BStBl.</t>
  </si>
  <si>
    <t>Der Kapitalisierungsfaktor ist der Kehrwert des Kapitalisierungszinssatzes.</t>
  </si>
  <si>
    <t>Hinweis: Der Kapitalisierungsfaktor ist nur im vereinfachten Ertragswertverfahren anzuwenden. Er gilt nicht, wenn der gemeine Wert unter Berücksichtigung der Ertragsaussichten in einer anderen anerkannten, auch im gewöhnlichen Geschäftsverkehr für nichtsteuerliche Zwecke üblichen Methode ermittelt wird (R B 203 ErbStR).</t>
  </si>
  <si>
    <t>Der Kapitalisierungsfaktor als Kehrwert des Kapitalisierungszinssatzes ist auf vier Nachkommastellen abzurunden (H B 203 ErbStH).</t>
  </si>
  <si>
    <t>Jahr 2009: BMF BStBl I 2009, 14: Basiszins 3,61 %; Kapitalisierungsfaktor: 100/8,11 = 12,3305</t>
  </si>
  <si>
    <t>Jahr 2010: BMF BStBl I 2010, 14: Basiszins 3,98 %; Kapitalisierungsfaktor: 100/8,48 = 11,7925</t>
  </si>
  <si>
    <t>Jahr 2011: BMF BStBl I 2011, 5: Basiszins 3,43 %; Kapitalisierungsfaktor: 100/7,93 = 12,6103</t>
  </si>
  <si>
    <t>Jahr 2012: BMF BStBl I 2012, 13: Basiszins 2,44 %; Kapitalisierungsfaktor: 100/6,94 = 14,4092</t>
  </si>
  <si>
    <t>Jahr 2013: BMF BStBl I 2013, 19: Basiszins 2,04 %; Kapitalisierungsfaktor: 100/6,54 = 15,2905</t>
  </si>
  <si>
    <t>Ertragswert nach dem vereinfachten Ertragswertvefahren</t>
  </si>
  <si>
    <t>§ 200 Abs. 1 BewG</t>
  </si>
  <si>
    <t>Zur Ermittlung des Ertragswerts ist (vorbehaltlich der Abs. 2 bis 4) der zukünftig nachhaltig erzielbare Jahresertrag (§§ 201 und 202 BewG) mit dem Kapitalisierungsfaktor (§ 203 BewG) zu multiplizieren.</t>
  </si>
  <si>
    <r>
      <t xml:space="preserve">Auf Grund der typisierenden Vorgehensweise ist es idR nicht zu beanstanden, wenn die aus dem Bereich der gewerblichen Unternehmen vorliegende Steuerbelastung in Höhe von 30 % auch bei einem im vereinfachten Ertragswertverfahren ermittelten Wert für ein der Ausübung eines einem </t>
    </r>
    <r>
      <rPr>
        <b/>
        <sz val="11"/>
        <color theme="1"/>
        <rFont val="Calibri"/>
        <family val="2"/>
        <scheme val="minor"/>
      </rPr>
      <t>freien Beruf</t>
    </r>
    <r>
      <rPr>
        <sz val="11"/>
        <color theme="1"/>
        <rFont val="Calibri"/>
        <family val="2"/>
        <scheme val="minor"/>
      </rPr>
      <t xml:space="preserve"> dienenden Vermögens abgezogen werden (R B 202 Abs. 5 ErbStR).</t>
    </r>
  </si>
  <si>
    <r>
      <rPr>
        <b/>
        <sz val="11"/>
        <color theme="1"/>
        <rFont val="Calibri"/>
        <family val="2"/>
        <scheme val="minor"/>
      </rPr>
      <t>Aufwendungen</t>
    </r>
    <r>
      <rPr>
        <sz val="11"/>
        <color theme="1"/>
        <rFont val="Calibri"/>
        <family val="2"/>
        <scheme val="minor"/>
      </rPr>
      <t xml:space="preserve"> im Zusammenhang mit separat zu bewertenden Vermögensteilen</t>
    </r>
  </si>
  <si>
    <t>Hinweis: Keine Korrektur des Betriebsergebnisses für Finanzierungsaufwendungen im Zusammenhang mit Anteilen an KapGes iSd § 200 Abs. 3 BewG, da dieser Finanzierungsaufwand den Wert des die Beteiligung haltenden Unternehmens zutreffend gemindert hat (R B 202 Abs 3 S. 2 Nr. 1 f S. 2 ErbStR).</t>
  </si>
  <si>
    <t>Fallgruppe 3: Aufwendungen für innerhalb von 2 Jahren eingelegte WG (= junges BV, § 200 Abs. 4 BewG)</t>
  </si>
  <si>
    <t>Fallgruppe 1: Aufwendungen für nicht betriebsnotwendiges Vermögen (§ 200 Abs. 2 BewG)</t>
  </si>
  <si>
    <t>Fallgruppe 2: Aufwendungen für betriebsnotwendige Anteile an einer KapGes oder Beteiligung an PersGes (§ 200 Abs. 3 BewG)</t>
  </si>
  <si>
    <r>
      <rPr>
        <b/>
        <sz val="11"/>
        <color theme="1"/>
        <rFont val="Calibri"/>
        <family val="2"/>
        <scheme val="minor"/>
      </rPr>
      <t>Erträge</t>
    </r>
    <r>
      <rPr>
        <sz val="11"/>
        <color theme="1"/>
        <rFont val="Calibri"/>
        <family val="2"/>
        <scheme val="minor"/>
      </rPr>
      <t xml:space="preserve"> im Zusammenhang mit separat zu bewertenden Vermögensteilen</t>
    </r>
  </si>
  <si>
    <t>Fallgruppe 1: Erträge für nicht betriebsnotwendiges Vermögen (§ 200 Abs. 2 BewG)</t>
  </si>
  <si>
    <t>Fallgruppe 2: Erträge für betriebsnotwendige Anteile an einer KapGes oder Beteiligung an PersGes (§ 200 Abs. 3 BewG)</t>
  </si>
  <si>
    <t>Fallgruppe 3: Erträge für innerhalb von 2 Jahren eingelegte WG (= junges BV, § 200 Abs. 4 BewG)</t>
  </si>
  <si>
    <t>Gesonderte Ansätze von Vermögen</t>
  </si>
  <si>
    <t>Fallgruppe 1: nicht betriebsnotwendiges Vermögen</t>
  </si>
  <si>
    <t>§ 200 Abs. 2 BewG</t>
  </si>
  <si>
    <t>Können WG und mit diesen in wirtschaftlichem Zusammenhang stehende Schulden aus dem zu bewertenden Unternehmen iSd § 199 Abs. 1 oder 2  BewG herausgelöst werden, ohne die eigentliche Unternehmenstätigkeit (operatives Geschäft) zu beeinträchtigen (nicht betriebsnotwendiges Vermögen), so werden diese WG und Schulden neben dem Ertragswert mit dem eigenständig zu ermittelnden gemeinen Wert oder Anteil am gemeinen Wert angesetzt.</t>
  </si>
  <si>
    <t>Dies können nach R B 200 Abs. 2 ErbStR – je nach Unternehmenszweck – z.B. Grundstücke, Gebäude, Kunstgegenstände, Beteiligungen, Wertpapiere oder auch Geldbestände sein. Auf Grund der Betriebsbezogenheit besteht keine zwingende Deckungsgleichheit mit dem ertragsteuerlich gewillkürten Betriebsvermögen bzw. mit Verwaltungsvermögen im Sinne des § 13b Absatz 2 ErbStG. Für die Ermittlung des gemeinen Werts gilt R B 11.3 Absatz 5 bis 8 ErbStR entsprechend.</t>
  </si>
  <si>
    <t>Abzüge (immer mit Minuszeichen erfassen)</t>
  </si>
  <si>
    <t>Aktiva nicht betriebsnotwendiges Vermögen</t>
  </si>
  <si>
    <t>Passiva nicht betriebsnotwendiges Vermögen</t>
  </si>
  <si>
    <t>§ 200 Abs. 3 BewG</t>
  </si>
  <si>
    <t>Fallgruppe 2: betriebsnotwendige Anteile an KapGes oder Beteiligung an PersGes</t>
  </si>
  <si>
    <t>Hält ein zu bewertendes Unternehmen iSd § 199 Abs. 1 oder 2  BewG Beteiligungen an anderen Gesellschaften, die nicht unter § 200 Abs. 2 BewG (nicht betriebsnotwendiges Vermögen) fallen, so werden diese Beteiligungen neben dem Ertragswert mit dem eigenständig zu ermittelnden gemeinen Wert angesetzt.</t>
  </si>
  <si>
    <t>Die Wertermittlung bei den einzelnen Feststellungen kann sowohl im vereinfachten Ertragswertverfahren als auch in einem allgemein anerkannten Ertragswertverfahren als auch nach einer anderen anerkannten Methode erfolgen (R B 200 Abs. 3 S. 5 ErbStR).</t>
  </si>
  <si>
    <t xml:space="preserve">Die Anwendung des vereinfachten Ertragswertverfahrens für die Bewertung einer Obergesellschaft bedeutet nicht, dass auch die Beteiligungen im vereinfachten Ertragswertverfahren bewertet werden müssen. Ob die Bewertung der Obergesellschaft im vereinfachten Ertragswertverfahren unter Berücksichtigung der Beteilungen an Untergesellschaften zu einem offensichtlich unzutreffenden Ergebnis führt (§ 199 Absatz 1 BewG), ist im Einzelfall zu entscheiden (R B 200 Abs. 3 S. 6, 7 ErbStR). </t>
  </si>
  <si>
    <r>
      <rPr>
        <b/>
        <sz val="11"/>
        <color theme="1"/>
        <rFont val="Calibri"/>
        <family val="2"/>
        <scheme val="minor"/>
      </rPr>
      <t xml:space="preserve">Begründung: </t>
    </r>
    <r>
      <rPr>
        <sz val="11"/>
        <color theme="1"/>
        <rFont val="Calibri"/>
        <family val="2"/>
        <scheme val="minor"/>
      </rPr>
      <t>Einbeziehung in des vereinfachte Ertragswertverfahren wäre ungeeignet z.B. bei Beteiligung an einer KapGes, die in der Vergangenheit thesauriert hat.</t>
    </r>
  </si>
  <si>
    <r>
      <rPr>
        <b/>
        <sz val="11"/>
        <color theme="1"/>
        <rFont val="Calibri"/>
        <family val="2"/>
        <scheme val="minor"/>
      </rPr>
      <t>Hinweis:</t>
    </r>
    <r>
      <rPr>
        <sz val="11"/>
        <color theme="1"/>
        <rFont val="Calibri"/>
        <family val="2"/>
        <scheme val="minor"/>
      </rPr>
      <t xml:space="preserve"> Nicht betriebsnotwendige Beteiligungen sind unter Fallgruppe 1 (siehe oben § 200 Abs. 2 BewG: nicht betriebsnotwendiges Vermögen) zu erfassen.</t>
    </r>
  </si>
  <si>
    <r>
      <t>Ist für Beteiligungen an einer PersGes und für Anteile an KapGes ein Wert nach § 151 Abs. 1 S. 1 Nr. 2 oder 3 BewG festzustellen (</t>
    </r>
    <r>
      <rPr>
        <b/>
        <sz val="11"/>
        <color theme="1"/>
        <rFont val="Calibri"/>
        <family val="2"/>
        <scheme val="minor"/>
      </rPr>
      <t>gesonderte Feststellungen</t>
    </r>
    <r>
      <rPr>
        <sz val="11"/>
        <color theme="1"/>
        <rFont val="Calibri"/>
        <family val="2"/>
        <scheme val="minor"/>
      </rPr>
      <t xml:space="preserve">), sind die auf den Bewertungsstichtag festgestellten Wert anzusetzen. Die Basiswertregelung in § 151 Absatz 3 BewG (Ansatz innerhalb einer Jahresfrist) ist hierbei zu beachten (R B 200 Abs. 3 S. 3, 4 ErbStR).. </t>
    </r>
  </si>
  <si>
    <r>
      <t xml:space="preserve">Die mit den Anteilen an einer </t>
    </r>
    <r>
      <rPr>
        <b/>
        <sz val="11"/>
        <color theme="1"/>
        <rFont val="Calibri"/>
        <family val="2"/>
        <scheme val="minor"/>
      </rPr>
      <t>KapGes</t>
    </r>
    <r>
      <rPr>
        <sz val="11"/>
        <color theme="1"/>
        <rFont val="Calibri"/>
        <family val="2"/>
        <scheme val="minor"/>
      </rPr>
      <t xml:space="preserve"> </t>
    </r>
    <r>
      <rPr>
        <b/>
        <sz val="11"/>
        <color theme="1"/>
        <rFont val="Calibri"/>
        <family val="2"/>
        <scheme val="minor"/>
      </rPr>
      <t>in wirtschaftlichem Zusammenhang stehenden Schulden  werden nicht gesondert berücksichtigt</t>
    </r>
    <r>
      <rPr>
        <sz val="11"/>
        <color theme="1"/>
        <rFont val="Calibri"/>
        <family val="2"/>
        <scheme val="minor"/>
      </rPr>
      <t xml:space="preserve">, da die mit diesen im Zusammenhang stehenden Aufwendungen beim nachhaltigen Jahresertrag mindernd erfasst sind (R B 200 Abs. 3 S. 8 ErbStR). Es erfolgt keine Hinzurechnung der Aufwendungen nach § 202 Abs. 1 S. 2 Nr. 1 f BewG (siehe oben). </t>
    </r>
  </si>
  <si>
    <t>betriebsnotwendiger Anteil an KapGes</t>
  </si>
  <si>
    <t>betriebsnotwendige Beteiligung an PersGes</t>
  </si>
  <si>
    <r>
      <t xml:space="preserve">Bei Beteiligungen an PersGes iSd § 200 Abs. 3 BewG  werden wegen der Qualifizierung der Schulden als </t>
    </r>
    <r>
      <rPr>
        <b/>
        <sz val="11"/>
        <color theme="1"/>
        <rFont val="Calibri"/>
        <family val="2"/>
        <scheme val="minor"/>
      </rPr>
      <t>SBV bei der PerGes</t>
    </r>
    <r>
      <rPr>
        <sz val="11"/>
        <color theme="1"/>
        <rFont val="Calibri"/>
        <family val="2"/>
        <scheme val="minor"/>
      </rPr>
      <t xml:space="preserve"> damit im Zusammenhang stehende Aufwendungen im Ergebnis der PersGes berücksichtigt und sind deshalb bei der Korrektur des Betriebsergebnisses nicht hinzuzurechnen. Sie werden durch die </t>
    </r>
    <r>
      <rPr>
        <b/>
        <sz val="11"/>
        <color theme="1"/>
        <rFont val="Calibri"/>
        <family val="2"/>
        <scheme val="minor"/>
      </rPr>
      <t>Hinzurechnung des übernommenen Verlustes aus der Beteiligung</t>
    </r>
    <r>
      <rPr>
        <sz val="11"/>
        <color theme="1"/>
        <rFont val="Calibri"/>
        <family val="2"/>
        <scheme val="minor"/>
      </rPr>
      <t xml:space="preserve"> nach § 202 Abs. 1 S. 2 Nr. 1 f Hs. 2 BewG oder die Kürzung der Erträge aus der Beteiligung nach § 202 Abs. 1 S. 2 Nr. 2 f BewG berücksichtigt (R B 202 Abs 3 S. 2 Nr. 1 f S. 3, 4 ErbStR).</t>
    </r>
  </si>
  <si>
    <r>
      <t xml:space="preserve">Bei einer </t>
    </r>
    <r>
      <rPr>
        <b/>
        <sz val="11"/>
        <color theme="1"/>
        <rFont val="Calibri"/>
        <family val="2"/>
        <scheme val="minor"/>
      </rPr>
      <t>Beteiligung an einer PersGes</t>
    </r>
    <r>
      <rPr>
        <sz val="11"/>
        <color theme="1"/>
        <rFont val="Calibri"/>
        <family val="2"/>
        <scheme val="minor"/>
      </rPr>
      <t xml:space="preserve"> sind die mit dieser </t>
    </r>
    <r>
      <rPr>
        <b/>
        <sz val="11"/>
        <color theme="1"/>
        <rFont val="Calibri"/>
        <family val="2"/>
        <scheme val="minor"/>
      </rPr>
      <t>in wirtschaftlichem Zusammenhang stehenden Schulden bereits über das SBV</t>
    </r>
    <r>
      <rPr>
        <sz val="11"/>
        <color theme="1"/>
        <rFont val="Calibri"/>
        <family val="2"/>
        <scheme val="minor"/>
      </rPr>
      <t xml:space="preserve"> im Wert der Beteiligung enthalten (§ 97 Abs. 1a BewG), so dass insoweit </t>
    </r>
    <r>
      <rPr>
        <b/>
        <sz val="11"/>
        <color theme="1"/>
        <rFont val="Calibri"/>
        <family val="2"/>
        <scheme val="minor"/>
      </rPr>
      <t>keine Korrektur</t>
    </r>
    <r>
      <rPr>
        <sz val="11"/>
        <color theme="1"/>
        <rFont val="Calibri"/>
        <family val="2"/>
        <scheme val="minor"/>
      </rPr>
      <t xml:space="preserve"> erfolgen muss (R B 200 Abs. 3 S. 10 ErbStR).  </t>
    </r>
  </si>
  <si>
    <t>§ 200 Abs. 4 BewG</t>
  </si>
  <si>
    <t>Fallgruppe 3: innerhalb von 2 Jahren eingelegte WG (= junges BV)</t>
  </si>
  <si>
    <r>
      <rPr>
        <b/>
        <sz val="11"/>
        <color theme="1"/>
        <rFont val="Calibri"/>
        <family val="2"/>
        <scheme val="minor"/>
      </rPr>
      <t>Fallgruppe 1:</t>
    </r>
    <r>
      <rPr>
        <sz val="11"/>
        <color theme="1"/>
        <rFont val="Calibri"/>
        <family val="2"/>
        <scheme val="minor"/>
      </rPr>
      <t xml:space="preserve"> Erträge für nicht betriebsnotwendiges Vermögen (§ 200 Abs. 2 BewG)</t>
    </r>
  </si>
  <si>
    <r>
      <rPr>
        <b/>
        <sz val="11"/>
        <color theme="1"/>
        <rFont val="Calibri"/>
        <family val="2"/>
        <scheme val="minor"/>
      </rPr>
      <t>Fallgruppe 2:</t>
    </r>
    <r>
      <rPr>
        <sz val="11"/>
        <color theme="1"/>
        <rFont val="Calibri"/>
        <family val="2"/>
        <scheme val="minor"/>
      </rPr>
      <t xml:space="preserve"> Erträge für betriebsnotwendige Anteile an einer KapGes oder Beteiligung an PersGes (§ 200 Abs. 3 BewG)</t>
    </r>
  </si>
  <si>
    <r>
      <rPr>
        <b/>
        <sz val="11"/>
        <color theme="1"/>
        <rFont val="Calibri"/>
        <family val="2"/>
        <scheme val="minor"/>
      </rPr>
      <t>Fallgruppe 3:</t>
    </r>
    <r>
      <rPr>
        <sz val="11"/>
        <color theme="1"/>
        <rFont val="Calibri"/>
        <family val="2"/>
        <scheme val="minor"/>
      </rPr>
      <t xml:space="preserve"> Erträge für innerhalb von 2 Jahren eingelegte WG (= junges BV, § 200 Abs. 4 BewG)</t>
    </r>
  </si>
  <si>
    <r>
      <rPr>
        <b/>
        <sz val="11"/>
        <color theme="1"/>
        <rFont val="Calibri"/>
        <family val="2"/>
        <scheme val="minor"/>
      </rPr>
      <t>Fallgruppe 1:</t>
    </r>
    <r>
      <rPr>
        <sz val="11"/>
        <color theme="1"/>
        <rFont val="Calibri"/>
        <family val="2"/>
        <scheme val="minor"/>
      </rPr>
      <t xml:space="preserve"> Aufwendungen für nicht betriebsnotwendiges Vermögen (§ 200 Abs. 2 BewG)</t>
    </r>
  </si>
  <si>
    <r>
      <rPr>
        <b/>
        <sz val="11"/>
        <color theme="1"/>
        <rFont val="Calibri"/>
        <family val="2"/>
        <scheme val="minor"/>
      </rPr>
      <t>Fallgruppe 2:</t>
    </r>
    <r>
      <rPr>
        <sz val="11"/>
        <color theme="1"/>
        <rFont val="Calibri"/>
        <family val="2"/>
        <scheme val="minor"/>
      </rPr>
      <t xml:space="preserve"> Aufwendungen für betriebsnotwendige Anteile an einer KapGes oder Beteiligung an PersGes (§ 200 Abs. 3 BewG)</t>
    </r>
  </si>
  <si>
    <r>
      <rPr>
        <b/>
        <sz val="11"/>
        <color theme="1"/>
        <rFont val="Calibri"/>
        <family val="2"/>
        <scheme val="minor"/>
      </rPr>
      <t>Fallgruppe 3:</t>
    </r>
    <r>
      <rPr>
        <sz val="11"/>
        <color theme="1"/>
        <rFont val="Calibri"/>
        <family val="2"/>
        <scheme val="minor"/>
      </rPr>
      <t xml:space="preserve"> Aufwendungen für innerhalb von 2 Jahren eingelegte WG (= junges BV, § 200 Abs. 4 BewG)</t>
    </r>
  </si>
  <si>
    <r>
      <t xml:space="preserve">Nach R B 200 Abs. 4 ErbStR </t>
    </r>
    <r>
      <rPr>
        <b/>
        <sz val="11"/>
        <color theme="1"/>
        <rFont val="Calibri"/>
        <family val="2"/>
        <scheme val="minor"/>
      </rPr>
      <t>kann</t>
    </r>
    <r>
      <rPr>
        <sz val="11"/>
        <color theme="1"/>
        <rFont val="Calibri"/>
        <family val="2"/>
        <scheme val="minor"/>
      </rPr>
      <t xml:space="preserve"> im Einvernehmen mit den Verfahrensbeteiligten  darauf </t>
    </r>
    <r>
      <rPr>
        <b/>
        <sz val="11"/>
        <color theme="1"/>
        <rFont val="Calibri"/>
        <family val="2"/>
        <scheme val="minor"/>
      </rPr>
      <t>verzichtet werden, eine</t>
    </r>
    <r>
      <rPr>
        <sz val="11"/>
        <color theme="1"/>
        <rFont val="Calibri"/>
        <family val="2"/>
        <scheme val="minor"/>
      </rPr>
      <t xml:space="preserve"> </t>
    </r>
    <r>
      <rPr>
        <b/>
        <sz val="11"/>
        <color theme="1"/>
        <rFont val="Calibri"/>
        <family val="2"/>
        <scheme val="minor"/>
      </rPr>
      <t xml:space="preserve">gesonderte Ermittlung des gemeinen Werts </t>
    </r>
    <r>
      <rPr>
        <sz val="11"/>
        <color theme="1"/>
        <rFont val="Calibri"/>
        <family val="2"/>
        <scheme val="minor"/>
      </rPr>
      <t xml:space="preserve">von zum Vermögen gehörenden Anteilen an einer KapGes und Beteiligungen an einer PersGes </t>
    </r>
    <r>
      <rPr>
        <b/>
        <sz val="11"/>
        <color theme="1"/>
        <rFont val="Calibri"/>
        <family val="2"/>
        <scheme val="minor"/>
      </rPr>
      <t>vorzunehmen,</t>
    </r>
    <r>
      <rPr>
        <sz val="11"/>
        <color theme="1"/>
        <rFont val="Calibri"/>
        <family val="2"/>
        <scheme val="minor"/>
      </rPr>
      <t xml:space="preserve"> wenn es sich um einen </t>
    </r>
    <r>
      <rPr>
        <b/>
        <sz val="11"/>
        <color theme="1"/>
        <rFont val="Calibri"/>
        <family val="2"/>
        <scheme val="minor"/>
      </rPr>
      <t>Fall von geringer Bedeutung</t>
    </r>
    <r>
      <rPr>
        <sz val="11"/>
        <color theme="1"/>
        <rFont val="Calibri"/>
        <family val="2"/>
        <scheme val="minor"/>
      </rPr>
      <t xml:space="preserve"> handelt. Ein Fall von geringer Bedeutung liegt insbesondere vor, wenn der Verwaltungsaufwand der Beteiligten außer Verhältnis zur steuerlichen Auswirkung steht und der festzustellende Wert unbestritten ist. In diesen Fällen kann aus Vereinfachungsgründen  die </t>
    </r>
    <r>
      <rPr>
        <b/>
        <sz val="11"/>
        <color theme="1"/>
        <rFont val="Calibri"/>
        <family val="2"/>
        <scheme val="minor"/>
      </rPr>
      <t>durchschnittliche Bruttoausschüttung</t>
    </r>
    <r>
      <rPr>
        <sz val="11"/>
        <color theme="1"/>
        <rFont val="Calibri"/>
        <family val="2"/>
        <scheme val="minor"/>
      </rPr>
      <t xml:space="preserve"> der Untergesellschaft der letzten drei Jahre als durchschnittlicher Jahresertrag multipliziert mit dem Kapitalisierungsfaktor nach § 203 BewG angesetzt werden; mindestens ist der Steuerbilanzwert der Beteiligung anzusetzen. Wird von dieser Möglichkeit Gebrauch gemacht, ist zu unterstellen, dass das Verwaltungsvermögen nicht mehr als 50 % übersteigt (§ 13b Abs. 2 ErbStG), es sei denn, das Übersteigen ist für die Beteiligten offenkundig, soweit keine anderen geeigneten Unterlagen vorhanden sind.</t>
    </r>
  </si>
  <si>
    <r>
      <t xml:space="preserve">Bei einem </t>
    </r>
    <r>
      <rPr>
        <b/>
        <sz val="11"/>
        <color theme="1"/>
        <rFont val="Calibri"/>
        <family val="2"/>
        <scheme val="minor"/>
      </rPr>
      <t>bloßen Aktiv- oder Aktiv-Passiv-Tausch</t>
    </r>
    <r>
      <rPr>
        <sz val="11"/>
        <color theme="1"/>
        <rFont val="Calibri"/>
        <family val="2"/>
        <scheme val="minor"/>
      </rPr>
      <t xml:space="preserve"> handelt es sich nicht um einen Fall im Sinne des § 200 Abs. 4 BewG, weil dem Vorgang keine Einlage zugrunde liegt (R B 200 Abs. 5 S. 5 ErbStR).</t>
    </r>
  </si>
  <si>
    <r>
      <t xml:space="preserve">Ist für </t>
    </r>
    <r>
      <rPr>
        <b/>
        <sz val="11"/>
        <color theme="1"/>
        <rFont val="Calibri"/>
        <family val="2"/>
        <scheme val="minor"/>
      </rPr>
      <t>Grundbesitz</t>
    </r>
    <r>
      <rPr>
        <sz val="11"/>
        <color theme="1"/>
        <rFont val="Calibri"/>
        <family val="2"/>
        <scheme val="minor"/>
      </rPr>
      <t xml:space="preserve"> ein Wert nach § 151 Abs. 1 S. 1 Nr. 1 BewG festzustellen (gesonderte Feststellung), ist der auf den Bewertungsstichtag festgestellte Wert anzusetzen. Die Basiswertregelung in § 151 Abs. 3 BewG (Ansatz innerhalb einer Jahresfrist) ist hierbei zu beachten (R B 200 Abs. 5 S. 2, 3 ErbStR).</t>
    </r>
  </si>
  <si>
    <r>
      <t xml:space="preserve">Befindet sich ein eingelegtes WG iSd § 200 Abs. 4 BewG  am Bewertungsstichtag nicht mehr im BV sondern ein WG das an dessen Stelle getreten ist </t>
    </r>
    <r>
      <rPr>
        <b/>
        <sz val="11"/>
        <color theme="1"/>
        <rFont val="Calibri"/>
        <family val="2"/>
        <scheme val="minor"/>
      </rPr>
      <t>(Surrogat),</t>
    </r>
    <r>
      <rPr>
        <sz val="11"/>
        <color theme="1"/>
        <rFont val="Calibri"/>
        <family val="2"/>
        <scheme val="minor"/>
      </rPr>
      <t xml:space="preserve"> muss das Surrogat mit dem Wert am Bewertungsstichtag angesetzt werden (ggf. mit einem niedrigeren oder höheren Wert als dem Wert des WG im Zeitpunkt der Einlage), vgl. R B 200 Abs. 5 S. 6 ErbStR</t>
    </r>
  </si>
  <si>
    <t>Aktiva junges BV</t>
  </si>
  <si>
    <t>Passiva junges BV</t>
  </si>
  <si>
    <r>
      <t xml:space="preserve">Innerhalb von 2 Jahren vor dem Bewertungsstichtag </t>
    </r>
    <r>
      <rPr>
        <b/>
        <sz val="11"/>
        <color theme="1"/>
        <rFont val="Calibri"/>
        <family val="2"/>
        <scheme val="minor"/>
      </rPr>
      <t xml:space="preserve">eingelegte WG </t>
    </r>
    <r>
      <rPr>
        <sz val="11"/>
        <color theme="1"/>
        <rFont val="Calibri"/>
        <family val="2"/>
        <scheme val="minor"/>
      </rPr>
      <t xml:space="preserve">die nicht unter § 200 Abs. 2 und 3 BewG (= betriebsnotwendiges, nicht in Beteiligungen bestehendes Vermögen) fallen, </t>
    </r>
    <r>
      <rPr>
        <b/>
        <sz val="11"/>
        <color theme="1"/>
        <rFont val="Calibri"/>
        <family val="2"/>
        <scheme val="minor"/>
      </rPr>
      <t>und mit diesen im wirtschaftlichen Zusammenhang stehende Schulden</t>
    </r>
    <r>
      <rPr>
        <sz val="11"/>
        <color theme="1"/>
        <rFont val="Calibri"/>
        <family val="2"/>
        <scheme val="minor"/>
      </rPr>
      <t xml:space="preserve"> werden neben dem Ertragswert mit dem eigenständig zu ermittelnden gemeinen Wert angesetzt, wenn sie am Bewertungsstichtag ihrem Wert nach noch vorhanden sind und nicht wieder entnommen oder ausgeschüttet wurden.</t>
    </r>
  </si>
  <si>
    <r>
      <t xml:space="preserve">Wurde das </t>
    </r>
    <r>
      <rPr>
        <b/>
        <sz val="11"/>
        <color theme="1"/>
        <rFont val="Calibri"/>
        <family val="2"/>
        <scheme val="minor"/>
      </rPr>
      <t>eingelegte WG</t>
    </r>
    <r>
      <rPr>
        <sz val="11"/>
        <color theme="1"/>
        <rFont val="Calibri"/>
        <family val="2"/>
        <scheme val="minor"/>
      </rPr>
      <t xml:space="preserve"> nach der Einlage bis zum Besteuerungszeitpunkt wieder </t>
    </r>
    <r>
      <rPr>
        <b/>
        <sz val="11"/>
        <color theme="1"/>
        <rFont val="Calibri"/>
        <family val="2"/>
        <scheme val="minor"/>
      </rPr>
      <t>entnommen</t>
    </r>
    <r>
      <rPr>
        <sz val="11"/>
        <color theme="1"/>
        <rFont val="Calibri"/>
        <family val="2"/>
        <scheme val="minor"/>
      </rPr>
      <t xml:space="preserve"> oder hat es sich verbraucht, ist das Wirtschaftsgut nicht anzusetzen (R B 200 Abs. 5 S. 7 ErbStR).</t>
    </r>
  </si>
  <si>
    <r>
      <rPr>
        <b/>
        <sz val="11"/>
        <color theme="1"/>
        <rFont val="Calibri"/>
        <family val="2"/>
        <scheme val="minor"/>
      </rPr>
      <t xml:space="preserve">Begründung: </t>
    </r>
    <r>
      <rPr>
        <sz val="11"/>
        <color theme="1"/>
        <rFont val="Calibri"/>
        <family val="2"/>
        <scheme val="minor"/>
      </rPr>
      <t xml:space="preserve">Regelung dient der </t>
    </r>
    <r>
      <rPr>
        <b/>
        <sz val="11"/>
        <color theme="1"/>
        <rFont val="Calibri"/>
        <family val="2"/>
        <scheme val="minor"/>
      </rPr>
      <t xml:space="preserve">Missbrauchsvermeidung </t>
    </r>
    <r>
      <rPr>
        <sz val="11"/>
        <color theme="1"/>
        <rFont val="Calibri"/>
        <family val="2"/>
        <scheme val="minor"/>
      </rPr>
      <t xml:space="preserve">(z.B. Verlagerung von Grundstücken oder anderem privatem Vermögen ins BV). Eingelegte WG mit hohem gemeinem Wert bei realtiv geringer Renditewürden nicht hinreichend im Ertragswert abgebildet. </t>
    </r>
  </si>
  <si>
    <r>
      <t xml:space="preserve">Nach § 200 Abs. 2-4 BewG </t>
    </r>
    <r>
      <rPr>
        <b/>
        <sz val="11"/>
        <color theme="1"/>
        <rFont val="Calibri"/>
        <family val="2"/>
        <scheme val="minor"/>
      </rPr>
      <t>korrigierter Ertragswert</t>
    </r>
    <r>
      <rPr>
        <sz val="11"/>
        <color theme="1"/>
        <rFont val="Calibri"/>
        <family val="2"/>
        <scheme val="minor"/>
      </rPr>
      <t xml:space="preserve"> (= gemeiner Wert des Unternehmens)</t>
    </r>
  </si>
  <si>
    <t xml:space="preserve">Bewertungs-stichtage </t>
  </si>
  <si>
    <t>Vergleich mit Mindestwert (Substanzwert)</t>
  </si>
  <si>
    <t>anzusetzender Bedarfswert</t>
  </si>
  <si>
    <t>Der höhere der beiden Werte (korrigierter Ertragswert oder Mindestwert) ist anzusetzen.</t>
  </si>
  <si>
    <r>
      <t xml:space="preserve">Die Summe der gemeinen Werte der zum BV gehörenden WG und sonstigen aktiven Ansätze abzüglich der zum BV gehörenden Schulden und sonstigen Abzüge </t>
    </r>
    <r>
      <rPr>
        <b/>
        <sz val="11"/>
        <color theme="1"/>
        <rFont val="Calibri"/>
        <family val="2"/>
        <scheme val="minor"/>
      </rPr>
      <t xml:space="preserve">(Substanzwert) </t>
    </r>
    <r>
      <rPr>
        <sz val="11"/>
        <color theme="1"/>
        <rFont val="Calibri"/>
        <family val="2"/>
        <scheme val="minor"/>
      </rPr>
      <t xml:space="preserve">der Gesellschaft </t>
    </r>
    <r>
      <rPr>
        <b/>
        <sz val="11"/>
        <color theme="1"/>
        <rFont val="Calibri"/>
        <family val="2"/>
        <scheme val="minor"/>
      </rPr>
      <t>darf nicht unterschritten werden</t>
    </r>
    <r>
      <rPr>
        <sz val="11"/>
        <color theme="1"/>
        <rFont val="Calibri"/>
        <family val="2"/>
        <scheme val="minor"/>
      </rPr>
      <t>; die §§ 99 und 103 BewG sind anzuwenden. Die §§ 199 bis 203 BewG sind zu berücksichtigen.</t>
    </r>
  </si>
  <si>
    <t>§ 11 Abs. 2 S. 3 BewG</t>
  </si>
  <si>
    <t>§ 11 Abs. 2 S. 3 iVm §§ 199-203 BewG</t>
  </si>
  <si>
    <t>Beispiel (H B 200 ErbStH): Im Jahr vor der Zuwendung des Betriebs wird ein Grundstück eingelegt, das als Parkplatz für den betrieblichen Fuhrpark genutzt wird. Das Betriebsgrundstück ist als junges Betriebsvermögen zu behandeln.</t>
  </si>
  <si>
    <t xml:space="preserve">Mindestwert als Untergrenze </t>
  </si>
  <si>
    <r>
      <t xml:space="preserve">Der </t>
    </r>
    <r>
      <rPr>
        <b/>
        <sz val="11"/>
        <color theme="1"/>
        <rFont val="Calibri"/>
        <family val="2"/>
        <scheme val="minor"/>
      </rPr>
      <t>Substanzwert</t>
    </r>
    <r>
      <rPr>
        <sz val="11"/>
        <color theme="1"/>
        <rFont val="Calibri"/>
        <family val="2"/>
        <scheme val="minor"/>
      </rPr>
      <t xml:space="preserve"> ist als </t>
    </r>
    <r>
      <rPr>
        <b/>
        <sz val="11"/>
        <color theme="1"/>
        <rFont val="Calibri"/>
        <family val="2"/>
        <scheme val="minor"/>
      </rPr>
      <t>Mindestwert</t>
    </r>
    <r>
      <rPr>
        <sz val="11"/>
        <color theme="1"/>
        <rFont val="Calibri"/>
        <family val="2"/>
        <scheme val="minor"/>
      </rPr>
      <t xml:space="preserve"> nur anzusetzen, wenn der gemeine Wert nach dem vereinfachten Ertragswertverfahren (§§ 199 bis 203 BewG; &gt; R B 199.1 ff.) oder mit einem Gutachtenwert (Ertragswertverfahren oder andere im gewöhnlichen Geschäftsverkehr für nichtsteuerliche Zwecke übliche Methode) ermittelt wird (R B 11.3 Abs. 1 ErbStR). </t>
    </r>
  </si>
  <si>
    <t xml:space="preserve">Kein Mindestwert bei Verkäufen </t>
  </si>
  <si>
    <t>Wird der gemeine Wert aus tatsächlichen Verkäufen unter fremden Dritten im gewöhnlichen Geschäftsverkehr abgeleitet, ist der Ansatz des Substanzwerts als Mindestwert ausgeschlossen (R B 11.3 Abs. 1 S. 2 ErbStR).</t>
  </si>
  <si>
    <t>Umfang des BV</t>
  </si>
  <si>
    <t xml:space="preserve"> Dem Grunde nach sind in die Ermittlung des Substanzwerts alle WG einzubeziehen, die nach §§ 95 bis 97 BewG zum BV gehören (R B 11.3 Abs. 2 ErbStR).</t>
  </si>
  <si>
    <t>Steuerliche Ansatzverbote</t>
  </si>
  <si>
    <t>Drohverlustrückstellung</t>
  </si>
  <si>
    <t>Selbstgeschaffene immaterielle WG</t>
  </si>
  <si>
    <t>Geschäfts- oder Firmenwert</t>
  </si>
  <si>
    <t>Aktive und passive Wirtschaftsgüter gehören auch dann dem Grunde nach zum ertragsteuerlichen Betriebsvermögen, wenn für sie ein steuerliches Aktivierungs- oder Passivierungsverbot besteht (R B 11.3 Abs. 3 S. 2 ErbStR).</t>
  </si>
  <si>
    <t>Eine handelsrechtlich gebotene Rückstellung (z.B. Drohverlustrückstellung), die steuerlich nicht passiviert werden darf (§ 5 Absatz 4a Satz 1 EStG), ist bei der Ermittlung des Substanzwerts gleichwohl anzusetzen (R B 11.3 Abs. 3 S. 3 ErbStR).</t>
  </si>
  <si>
    <t>Zum Betriebsvermögen gehören auch selbst geschaffene oder entgeltlich erworbene immaterielle Wirtschaftsgüter (z.B. Patente, Lizenzen, Warenzeichen, Markenrechte, Konzessionen, Bierlieferrechte), R B 11.3 Abs. 3 S. 4 ErbStR.</t>
  </si>
  <si>
    <t>Geschäftswert-, firmenwert- oder praxiswertbildende Faktoren, denen ein eigenständiger Wert zugewiesen werden kann (z.B. Kundenstamm, Know-how) sind mit einzubeziehen, unabhängig davon, ob sie selbst geschaffen oder entgeltlich erworben wurden (R B 11.3 Abs. 3 S. 5 ErbStR).</t>
  </si>
  <si>
    <t>Rücklagen und Ausgleichsposten mit Rücklagencharakter sind im Allgemeinen nicht abzugsfähig, weil sie Eigenkapitalcharakter haben (vgl. § 103 Absatz 3 BewG, R B 11.3 Abs. 4 ErbStR).</t>
  </si>
  <si>
    <t>Rücklagen, Ausgleichsposten mit Rücklagencharakter</t>
  </si>
  <si>
    <t>Ansatzvorschriften</t>
  </si>
  <si>
    <t>Bewertungsvorschriften</t>
  </si>
  <si>
    <t>Die zum BV gehörenden WG und sonstigen aktiven Ansätze sowie die zum BV gehörenden Schulden und sonstigen Abzüge sind bei der Ermittlung des Substanzwerts mit dem gemeinen Wert anzusetzen (§ 11 Absatz 2 Satz 3 BewG).</t>
  </si>
  <si>
    <t>Grundsatz: Ansatz des gemeinen Werts</t>
  </si>
  <si>
    <t>Gesonderte Feststellungen</t>
  </si>
  <si>
    <t>Ist für Grundbesitz, BV und Anteile an KapGes ein Wert nach § 151 Abs. 1 S. 1 Nr. 1 - 3 BewG (gesonderte Feststellungen) festzustellen, sind die auf den Bewertungsstichtag festgestellten Werte anzusetzen. Die Basiswertregelung in § 151 Abs. 3 BewG (Ansatz innerhalb einer Jahresfrist) ist hierbei zu beachten.</t>
  </si>
  <si>
    <r>
      <t xml:space="preserve">WG des beweglichen abnutzbaren AV sind mit dem gemeinen Wert anzusetzen. Als gemeiner Wert kann aus </t>
    </r>
    <r>
      <rPr>
        <b/>
        <sz val="11"/>
        <color theme="1"/>
        <rFont val="Calibri"/>
        <family val="2"/>
        <scheme val="minor"/>
      </rPr>
      <t>Vereinfachungsgründen</t>
    </r>
    <r>
      <rPr>
        <sz val="11"/>
        <color theme="1"/>
        <rFont val="Calibri"/>
        <family val="2"/>
        <scheme val="minor"/>
      </rPr>
      <t xml:space="preserve"> ein </t>
    </r>
    <r>
      <rPr>
        <b/>
        <sz val="11"/>
        <color theme="1"/>
        <rFont val="Calibri"/>
        <family val="2"/>
        <scheme val="minor"/>
      </rPr>
      <t xml:space="preserve">angemessener Restwert in Höhe von mindestens 30 % der AK/HK </t>
    </r>
    <r>
      <rPr>
        <sz val="11"/>
        <color theme="1"/>
        <rFont val="Calibri"/>
        <family val="2"/>
        <scheme val="minor"/>
      </rPr>
      <t>berücksichtigt werden, wenn dies nicht zu unzutreffenden Ergebnissen führt (R B 11.3 Abs. 7 ErbStR).</t>
    </r>
  </si>
  <si>
    <r>
      <t xml:space="preserve">WG des UV sind mit ihren </t>
    </r>
    <r>
      <rPr>
        <b/>
        <sz val="11"/>
        <color theme="1"/>
        <rFont val="Calibri"/>
        <family val="2"/>
        <scheme val="minor"/>
      </rPr>
      <t>Wiederbeschaffungs- oder Wiederherstellungskosten</t>
    </r>
    <r>
      <rPr>
        <sz val="11"/>
        <color theme="1"/>
        <rFont val="Calibri"/>
        <family val="2"/>
        <scheme val="minor"/>
      </rPr>
      <t xml:space="preserve"> zum Bewertungsstichtag anzusetzen. Ihr Wert kann auch nach der </t>
    </r>
    <r>
      <rPr>
        <b/>
        <sz val="11"/>
        <color theme="1"/>
        <rFont val="Calibri"/>
        <family val="2"/>
        <scheme val="minor"/>
      </rPr>
      <t>retrograden Methode</t>
    </r>
    <r>
      <rPr>
        <sz val="11"/>
        <color theme="1"/>
        <rFont val="Calibri"/>
        <family val="2"/>
        <scheme val="minor"/>
      </rPr>
      <t xml:space="preserve"> ermittelt werden. </t>
    </r>
    <r>
      <rPr>
        <b/>
        <sz val="11"/>
        <color theme="1"/>
        <rFont val="Calibri"/>
        <family val="2"/>
        <scheme val="minor"/>
      </rPr>
      <t xml:space="preserve">Auf Grund </t>
    </r>
    <r>
      <rPr>
        <sz val="11"/>
        <color theme="1"/>
        <rFont val="Calibri"/>
        <family val="2"/>
        <scheme val="minor"/>
      </rPr>
      <t xml:space="preserve">der Verbrauchsfolgefiktion </t>
    </r>
    <r>
      <rPr>
        <b/>
        <sz val="11"/>
        <color theme="1"/>
        <rFont val="Calibri"/>
        <family val="2"/>
        <scheme val="minor"/>
      </rPr>
      <t>des Lifo-Verfahrens gebildete stille Reserven</t>
    </r>
    <r>
      <rPr>
        <sz val="11"/>
        <color theme="1"/>
        <rFont val="Calibri"/>
        <family val="2"/>
        <scheme val="minor"/>
      </rPr>
      <t xml:space="preserve"> sind bei der Ermittlung des Substanzwertes anzusetzen.</t>
    </r>
  </si>
  <si>
    <t xml:space="preserve">Bewertung des beweglichen abnutzbaren AV </t>
  </si>
  <si>
    <t>Bewertung des UV</t>
  </si>
  <si>
    <r>
      <t xml:space="preserve">Bei </t>
    </r>
    <r>
      <rPr>
        <b/>
        <sz val="11"/>
        <color theme="1"/>
        <rFont val="Calibri"/>
        <family val="2"/>
        <scheme val="minor"/>
      </rPr>
      <t>Einzelunternehmen, PersGes und KapGes</t>
    </r>
    <r>
      <rPr>
        <sz val="11"/>
        <color theme="1"/>
        <rFont val="Calibri"/>
        <family val="2"/>
        <scheme val="minor"/>
      </rPr>
      <t xml:space="preserve"> iSd §§ 95 - 97 BewG richtet sich der Umfang des BV somit nach der </t>
    </r>
    <r>
      <rPr>
        <b/>
        <sz val="11"/>
        <color theme="1"/>
        <rFont val="Calibri"/>
        <family val="2"/>
        <scheme val="minor"/>
      </rPr>
      <t>Zugehörigkeit der WG zum ertragsteuerlichen BV</t>
    </r>
    <r>
      <rPr>
        <sz val="11"/>
        <color theme="1"/>
        <rFont val="Calibri"/>
        <family val="2"/>
        <scheme val="minor"/>
      </rPr>
      <t xml:space="preserve"> am Bewertungsstichtag (R B 11.3 Abs. 3 S. 1 ErbStR).</t>
    </r>
  </si>
  <si>
    <t>Unterjähriger Stichtag</t>
  </si>
  <si>
    <r>
      <t xml:space="preserve">Stimmt der Bewertungsstichtag nicht mit dem Schluss des Wj überein, auf den der Betrieb einen regelmäßigen jährlichen Abschluss macht, und erstellt der Betrieb </t>
    </r>
    <r>
      <rPr>
        <b/>
        <sz val="11"/>
        <color theme="1"/>
        <rFont val="Calibri"/>
        <family val="2"/>
        <scheme val="minor"/>
      </rPr>
      <t>keinen Zwischenabschluss</t>
    </r>
    <r>
      <rPr>
        <sz val="11"/>
        <color theme="1"/>
        <rFont val="Calibri"/>
        <family val="2"/>
        <scheme val="minor"/>
      </rPr>
      <t xml:space="preserve">, der den Grundsätzen der Bilanzkontinuität entspricht, kann aus </t>
    </r>
    <r>
      <rPr>
        <b/>
        <sz val="11"/>
        <color theme="1"/>
        <rFont val="Calibri"/>
        <family val="2"/>
        <scheme val="minor"/>
      </rPr>
      <t>Vereinfachungsgründen</t>
    </r>
    <r>
      <rPr>
        <sz val="11"/>
        <color theme="1"/>
        <rFont val="Calibri"/>
        <family val="2"/>
        <scheme val="minor"/>
      </rPr>
      <t xml:space="preserve"> der Wert des BV  zum Bewertungsstichtag aus der auf den Schluss des letzten vor dem Bewertungsstichtag endenden Wj erstellten Vermögensaufstellung abgeleitet  werden, sofern dies im Einzelfall nicht zu unangemessenen Ergebnissen führt und deshalb eine besondere Ermittlung des Substanzwerts auf den Bewertungsstichtag vorzunehmen ist.  Die Ableitung ist in R B 109.2 Abs. 3 ErbStR geregelt.</t>
    </r>
  </si>
  <si>
    <t>Ableitung des BV-Werts</t>
  </si>
  <si>
    <t>Zwischenabschluss</t>
  </si>
  <si>
    <r>
      <rPr>
        <b/>
        <sz val="11"/>
        <color theme="1"/>
        <rFont val="Calibri"/>
        <family val="2"/>
        <scheme val="minor"/>
      </rPr>
      <t xml:space="preserve">Hinweis: </t>
    </r>
    <r>
      <rPr>
        <sz val="11"/>
        <color theme="1"/>
        <rFont val="Calibri"/>
        <family val="2"/>
        <scheme val="minor"/>
      </rPr>
      <t xml:space="preserve">Das Betriebs-FA verzichtet zunächst auf die Anforderung eines Grundbesitzwertes gem. § 151 Abs. 1 S. 1 Nr. 1 BewG, wenn der </t>
    </r>
    <r>
      <rPr>
        <b/>
        <sz val="11"/>
        <color theme="1"/>
        <rFont val="Calibri"/>
        <family val="2"/>
        <scheme val="minor"/>
      </rPr>
      <t>Substanzwert</t>
    </r>
    <r>
      <rPr>
        <sz val="11"/>
        <color theme="1"/>
        <rFont val="Calibri"/>
        <family val="2"/>
        <scheme val="minor"/>
      </rPr>
      <t xml:space="preserve"> (§ 11 Abs. 2 BewG) </t>
    </r>
    <r>
      <rPr>
        <b/>
        <sz val="11"/>
        <color theme="1"/>
        <rFont val="Calibri"/>
        <family val="2"/>
        <scheme val="minor"/>
      </rPr>
      <t xml:space="preserve">offensichtlich nicht zum Ansatz </t>
    </r>
    <r>
      <rPr>
        <sz val="11"/>
        <color theme="1"/>
        <rFont val="Calibri"/>
        <family val="2"/>
        <scheme val="minor"/>
      </rPr>
      <t>kommt (R B 151.2 Abs. 6 ErbStR).</t>
    </r>
  </si>
  <si>
    <t>Erstellung eines Zwischenabschlusses sollte mit den heutigen EDV-Möglichkeiten einfacher zu bewerkstelligen sein.</t>
  </si>
  <si>
    <t>siehe Tabellenblatt "Erläuterungen zum Mindestwert".</t>
  </si>
  <si>
    <t>Hinweis: Um diese Doppelbewertung möglichst einfach zu gestalten, sollte durch eine überschlägige Ermittlung des Mindestwerts dessen Relevanz mit dem zuständigen FA festgestellt werden.</t>
  </si>
  <si>
    <t>Das Formular "BBW 54/09 - Anlage zur Substanzwertermittlung" und die zugehörige Anleitung sind dem Skript als Anlagen beigefügt.</t>
  </si>
  <si>
    <t>Der Erwerber von BV hat nach amtlichem Vordruck eine Vermögensaufstellung  auf den Bewertungsstichtag als Anlage zur Feststellungserklärung abzugeben, aus der sich die für die Wertermittlung erforderlichen Angaben ergeben. Dies gilt unabhängig von der für ertragsteuerrechtliche Zwecke gewählten Gewinnermittlungsart (R B 109.2 Abs. 4 ErbStR).</t>
  </si>
  <si>
    <t>Amtlicher Vordruck zur Vermögensaufstellung</t>
  </si>
  <si>
    <t>Formular zur Ermittlung des Substanzswerts</t>
  </si>
  <si>
    <t>Immaterielle WG</t>
  </si>
  <si>
    <t>Sachanlagen</t>
  </si>
  <si>
    <t>Unbebaute Grundstücke</t>
  </si>
  <si>
    <t>Bebaute Grundstücke</t>
  </si>
  <si>
    <t>Erbbaurecht</t>
  </si>
  <si>
    <t>Technische Anlagen und Maschinen</t>
  </si>
  <si>
    <t>Finanzanlagen</t>
  </si>
  <si>
    <t>Anteile an KapGes</t>
  </si>
  <si>
    <t>Beteiligungen an PersGes</t>
  </si>
  <si>
    <t>Wertpapiere</t>
  </si>
  <si>
    <t>Fahrzeuge</t>
  </si>
  <si>
    <t>Sonstige Ausleihungen</t>
  </si>
  <si>
    <t>Andere Anlagen, Betriebs- u Geschäftsausstattung</t>
  </si>
  <si>
    <t>Geleistete Anzahlungen</t>
  </si>
  <si>
    <t>Umlaufvermögen</t>
  </si>
  <si>
    <t>Vorräte</t>
  </si>
  <si>
    <t>Roh-, Hilfs- und Betriebsstoffe</t>
  </si>
  <si>
    <t>Unfertige Erzeugnisse u Leistungen</t>
  </si>
  <si>
    <t>Fertige Erzeugnisse und Waren</t>
  </si>
  <si>
    <t>Forderungen u sonstige Vermögensgegenstände</t>
  </si>
  <si>
    <t>Forderungen aus LuL</t>
  </si>
  <si>
    <t>Forderungen gegen verbundene Unternehmen</t>
  </si>
  <si>
    <t>Sonstige Vermögensgegenstände</t>
  </si>
  <si>
    <t>Forderungen gegen Unternehmen mit Beteiligungsverhältnis</t>
  </si>
  <si>
    <t>Schecks, Kassenbestand, Guthaben bei Kreditinstituten</t>
  </si>
  <si>
    <t>Aktive Rechnungsabgrenzungsposten</t>
  </si>
  <si>
    <t>Summe der Besitzposten</t>
  </si>
  <si>
    <t>Anlagevermögen</t>
  </si>
  <si>
    <t>A.</t>
  </si>
  <si>
    <t>A.I.</t>
  </si>
  <si>
    <t>A.II.</t>
  </si>
  <si>
    <t>A.III.</t>
  </si>
  <si>
    <t>B.</t>
  </si>
  <si>
    <t>B.I.</t>
  </si>
  <si>
    <t>B.II.</t>
  </si>
  <si>
    <t>B.III.</t>
  </si>
  <si>
    <t>B.IV.</t>
  </si>
  <si>
    <t>C.</t>
  </si>
  <si>
    <t>Aktiva (Besitzposten)</t>
  </si>
  <si>
    <t>Rückstellungen</t>
  </si>
  <si>
    <t>Rückstellungen für Pensionen uä Verpflichtungen</t>
  </si>
  <si>
    <t>Steuerrückstellungen</t>
  </si>
  <si>
    <t>Sonstige Rückstellungen</t>
  </si>
  <si>
    <t>Schulden/sonstige Abzüge</t>
  </si>
  <si>
    <t>Verbindlichkeiten</t>
  </si>
  <si>
    <t>Anleihen</t>
  </si>
  <si>
    <t>Verbindlichkeiten gegenüber Kreditinstituten</t>
  </si>
  <si>
    <t>Erhaltene Anzahlungen auf Bestellungen</t>
  </si>
  <si>
    <t>Verbindlichkeiten aus LuL</t>
  </si>
  <si>
    <t>Schuldwechsel</t>
  </si>
  <si>
    <t>Verbindlichkeiten gegenüber verbundenen Unternehmen</t>
  </si>
  <si>
    <t>Verbindlichkeiten geg.  Unternehmen mit Beteiligungsverhältnis</t>
  </si>
  <si>
    <t>Sonstige Verbindlichkeiten</t>
  </si>
  <si>
    <t xml:space="preserve">D. </t>
  </si>
  <si>
    <t>Passive Rechnungsabgrenzungsposten</t>
  </si>
  <si>
    <t>Summe der Schuldposten</t>
  </si>
  <si>
    <t>Wert nach BewG</t>
  </si>
  <si>
    <t>Wert in StB</t>
  </si>
  <si>
    <t>Verbindlichkeiten gegenüber Gesellschaftern</t>
  </si>
  <si>
    <t>Forderungen gegen Gesellschafter</t>
  </si>
  <si>
    <t>Erläuterungen zur Ermittlung des Mindestwerts (Substanzwerts) gem. § 11 Abs. 3 S. 2 BewG</t>
  </si>
  <si>
    <t>Ermittlung des Mindestwerts (Substanzwerts) gem. § 11 Abs. 3 S. 2 BewG</t>
  </si>
  <si>
    <t>gesonderte Ansätze von Vermögen</t>
  </si>
  <si>
    <t>nicht betriebsnotw. Vermögen (§ 200 II BewG)</t>
  </si>
  <si>
    <t>betriebsnotw. Anteile PerGes u. KapGes (§ 200 III BewG)</t>
  </si>
  <si>
    <t>junges BV (§ 200 IV BewG)</t>
  </si>
  <si>
    <t>§§ 95 ff., 109 BewG</t>
  </si>
  <si>
    <t>selbst geschaffene gewerbliche Schutzrechte uä</t>
  </si>
  <si>
    <t>entgeltlich erworbene Konzessionen, gewerbliche Schutzrechte uä</t>
  </si>
  <si>
    <t>EK</t>
  </si>
  <si>
    <t>Kontrolle</t>
  </si>
  <si>
    <t>Summe Passiva</t>
  </si>
  <si>
    <t>Eigenkapital</t>
  </si>
  <si>
    <t>Gebäude auf fremdem Grund u Boden</t>
  </si>
  <si>
    <t>Gesamt</t>
  </si>
  <si>
    <t>Mindestwert (Substanzwert)</t>
  </si>
  <si>
    <t>Ansatz</t>
  </si>
  <si>
    <t xml:space="preserve">In den beiden Berechnungstools sind farblich unterschiedlich unterlegte Felder: </t>
  </si>
  <si>
    <t>Blaue Felder enthalten Formeln oder zur Berechnung benötigte Vorgaben (z.B. Kapitalisierungszinsfuß).</t>
  </si>
  <si>
    <t xml:space="preserve">Grün unterlegte Felder dokumentieren die Richtigkeit von Kontrollergebnissen. </t>
  </si>
  <si>
    <t>Nur die gelben Felder sind zur Dateneingabe vorgesehen.</t>
  </si>
  <si>
    <t>Hinweis: Minusbeträge mit Minuszeichen erfassen</t>
  </si>
  <si>
    <t>Gebäude (Lösungshinweis siehe unten Zeile 70 ff.)</t>
  </si>
  <si>
    <t>korrespondierend hierzu (s. unten) die Kürzung von gewinnerhöhenden Auflösungsbeträgen steuerfreier Rücklagen</t>
  </si>
  <si>
    <t>vGA bei KapGes</t>
  </si>
  <si>
    <t>Beispielhafter Anwendungsfall: Erträge im Zusammenhang mit  Angehörigen des Unternehmers oder Gesellschafters oder sonstigen diesem nahe stehenden Personen</t>
  </si>
  <si>
    <t>Beispiel: Eine natürliche Person überlässt der Gesellschaft, an der sie oder eine ihr nahe stehende Person beteiligt ist, ein Grundstück zu einer zu niedrigen Miete.</t>
  </si>
  <si>
    <t>Die Summe der Betriebsergebnisse ist durch drei zu dividieren und ergibt den Durchschnittsertrag. Das Ergebnis stellt den Jahresertrag dar. Die Betriebsergebnisse sind gleich zu gewichten.</t>
  </si>
  <si>
    <t>Dipl.oec. Norbert Leuz, Steuerberater, Stuttgart</t>
  </si>
  <si>
    <t>Durch die Excel-Funktionen "Spur zum Vorgänger" bzw. "Spur zum Nachfolger" können die Zusammenhänge zwischen einzelnen Feldern aufgezeigt werden.</t>
  </si>
  <si>
    <r>
      <t xml:space="preserve">Das vorliegende Excel-Tool dient der Ermittlung des Unternehmenswerts nach dem vereinfachten Ertragswertverfahren (§§ 199 ff. BewG). Auf zwei Tabellenblättern sind Erläuterungen zur Ertragswertberechnung und zur Ermittlung des Mindestwerts (Substanzwerts) erfasst; zwei weitere Tabellenblätter enthalten die Rechenblätter zur Substanzwertermittlung und zum Unternehmenswert nach dem vereinfachten Ertragswertverfahren. Dort </t>
    </r>
    <r>
      <rPr>
        <b/>
        <sz val="10"/>
        <rFont val="Arial"/>
        <family val="2"/>
      </rPr>
      <t>gelb</t>
    </r>
    <r>
      <rPr>
        <sz val="10"/>
        <rFont val="Arial"/>
        <family val="2"/>
      </rPr>
      <t xml:space="preserve"> unterlegte Felder sind zur Eingabe vorgesehen und ermöglichen Datenänderungen; </t>
    </r>
    <r>
      <rPr>
        <b/>
        <sz val="10"/>
        <rFont val="Arial"/>
        <family val="2"/>
      </rPr>
      <t>grün</t>
    </r>
    <r>
      <rPr>
        <sz val="10"/>
        <rFont val="Arial"/>
        <family val="2"/>
      </rPr>
      <t xml:space="preserve"> unterlegte Felder dokumentieren die Richtigkeit von Kontrollergebnissen. </t>
    </r>
  </si>
  <si>
    <t>Jahr 2014: BMF vom 02.01.2014: Basiszins 2,59 %; Kapitalisierungsfaktor: 100/7,09 = 14,0144</t>
  </si>
  <si>
    <t>den hier für das Jahr xxx ermittelten Wert in Spalte F übernehmen, hier z.B. das Jahr 2013</t>
  </si>
  <si>
    <t>Stand 22.01.2014</t>
  </si>
  <si>
    <r>
      <t xml:space="preserve">bei </t>
    </r>
    <r>
      <rPr>
        <b/>
        <sz val="11"/>
        <color theme="1"/>
        <rFont val="Calibri"/>
        <family val="2"/>
        <scheme val="minor"/>
      </rPr>
      <t>Einzelunternehmen und PersGes</t>
    </r>
    <r>
      <rPr>
        <sz val="11"/>
        <color theme="1"/>
        <rFont val="Calibri"/>
        <family val="2"/>
        <scheme val="minor"/>
      </rPr>
      <t xml:space="preserve"> nur GewSt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</si>
</sst>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Red]\-#,##0\ "/>
    <numFmt numFmtId="165" formatCode="#,##0.0000_ ;[Red]\-#,##0.0000\ "/>
    <numFmt numFmtId="166" formatCode="0_ ;[Red]\-0\ "/>
    <numFmt numFmtId="167" formatCode="#,##0.00_ ;[Red]\-#,##0.00\ "/>
  </numFmts>
  <fonts count="16" x14ac:knownFonts="1">
    <font>
      <sz val="11"/>
      <color theme="1"/>
      <name val="Calibri"/>
      <family val="2"/>
      <scheme val="minor"/>
    </font>
    <font>
      <b/>
      <sz val="12"/>
      <name val="Arial"/>
      <family val="2"/>
    </font>
    <font>
      <sz val="12"/>
      <name val="Arial"/>
      <family val="2"/>
    </font>
    <font>
      <sz val="10"/>
      <name val="Arial"/>
      <family val="2"/>
    </font>
    <font>
      <b/>
      <sz val="14"/>
      <name val="Arial"/>
      <family val="2"/>
    </font>
    <font>
      <b/>
      <sz val="10"/>
      <name val="Arial"/>
      <family val="2"/>
    </font>
    <font>
      <b/>
      <u/>
      <sz val="12"/>
      <name val="Arial"/>
      <family val="2"/>
    </font>
    <font>
      <b/>
      <sz val="11"/>
      <color theme="1"/>
      <name val="Calibri"/>
      <family val="2"/>
      <scheme val="minor"/>
    </font>
    <font>
      <u/>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8"/>
      <color indexed="81"/>
      <name val="Tahoma"/>
      <family val="2"/>
    </font>
    <font>
      <b/>
      <sz val="8"/>
      <color indexed="81"/>
      <name val="Tahoma"/>
      <family val="2"/>
    </font>
    <font>
      <sz val="12"/>
      <color theme="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28F85A"/>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92">
    <xf numFmtId="0" fontId="0" fillId="0" borderId="0" xfId="0"/>
    <xf numFmtId="0" fontId="1" fillId="0" borderId="0" xfId="0" applyFont="1"/>
    <xf numFmtId="0" fontId="2" fillId="0" borderId="0" xfId="0" applyFont="1"/>
    <xf numFmtId="0" fontId="3" fillId="0" borderId="0" xfId="0" applyFont="1"/>
    <xf numFmtId="0" fontId="4" fillId="0" borderId="0" xfId="0" applyFont="1" applyBorder="1"/>
    <xf numFmtId="0" fontId="2" fillId="0" borderId="0" xfId="0" applyFont="1" applyBorder="1"/>
    <xf numFmtId="0" fontId="3"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Border="1" applyAlignment="1">
      <alignment vertical="top" wrapText="1"/>
    </xf>
    <xf numFmtId="0" fontId="6" fillId="0" borderId="0" xfId="0" applyFont="1"/>
    <xf numFmtId="0" fontId="3" fillId="2" borderId="0" xfId="0" applyFont="1" applyFill="1" applyBorder="1" applyAlignment="1">
      <alignment vertical="top" wrapText="1"/>
    </xf>
    <xf numFmtId="164" fontId="7" fillId="0" borderId="0" xfId="0" applyNumberFormat="1" applyFont="1"/>
    <xf numFmtId="164" fontId="0" fillId="0" borderId="0" xfId="0" applyNumberFormat="1" applyFont="1" applyAlignment="1">
      <alignment horizontal="center" vertical="top"/>
    </xf>
    <xf numFmtId="164" fontId="0" fillId="0" borderId="0" xfId="0" applyNumberFormat="1" applyFont="1" applyAlignment="1">
      <alignment vertical="distributed" wrapText="1"/>
    </xf>
    <xf numFmtId="164" fontId="0" fillId="0" borderId="0" xfId="0" applyNumberFormat="1" applyFont="1"/>
    <xf numFmtId="164" fontId="0" fillId="0" borderId="0" xfId="0" applyNumberFormat="1" applyAlignment="1">
      <alignment vertical="top" wrapText="1"/>
    </xf>
    <xf numFmtId="164" fontId="7" fillId="0" borderId="1" xfId="0" applyNumberFormat="1" applyFont="1" applyBorder="1" applyAlignment="1">
      <alignment vertical="top"/>
    </xf>
    <xf numFmtId="164" fontId="7" fillId="0" borderId="1" xfId="0" applyNumberFormat="1" applyFont="1" applyBorder="1" applyAlignment="1">
      <alignment vertical="top" wrapText="1"/>
    </xf>
    <xf numFmtId="164" fontId="0" fillId="0" borderId="1" xfId="0" applyNumberFormat="1" applyFont="1" applyBorder="1"/>
    <xf numFmtId="164" fontId="0" fillId="0" borderId="1" xfId="0" applyNumberFormat="1" applyFont="1" applyBorder="1" applyAlignment="1">
      <alignment vertical="top" wrapText="1"/>
    </xf>
    <xf numFmtId="49" fontId="7" fillId="0" borderId="3" xfId="0" applyNumberFormat="1" applyFont="1" applyBorder="1" applyAlignment="1">
      <alignment horizontal="center" vertical="top"/>
    </xf>
    <xf numFmtId="164" fontId="0" fillId="0" borderId="2" xfId="0" applyNumberFormat="1" applyFont="1" applyBorder="1" applyAlignment="1">
      <alignment horizontal="center" vertical="top"/>
    </xf>
    <xf numFmtId="164" fontId="0" fillId="0" borderId="3" xfId="0" applyNumberFormat="1" applyFont="1" applyBorder="1" applyAlignment="1">
      <alignment horizontal="center" vertical="top"/>
    </xf>
    <xf numFmtId="164" fontId="0" fillId="0" borderId="2" xfId="0" applyNumberFormat="1" applyBorder="1" applyAlignment="1">
      <alignment horizontal="center" vertical="top"/>
    </xf>
    <xf numFmtId="164" fontId="7" fillId="0" borderId="3" xfId="0" applyNumberFormat="1" applyFont="1" applyBorder="1" applyAlignment="1">
      <alignment vertical="top" wrapText="1"/>
    </xf>
    <xf numFmtId="164" fontId="0" fillId="0" borderId="2" xfId="0" applyNumberFormat="1" applyFont="1" applyBorder="1" applyAlignment="1">
      <alignment vertical="top" wrapText="1"/>
    </xf>
    <xf numFmtId="164" fontId="0" fillId="0" borderId="3" xfId="0" applyNumberFormat="1" applyFont="1" applyBorder="1" applyAlignment="1">
      <alignment vertical="top" wrapText="1"/>
    </xf>
    <xf numFmtId="164" fontId="0" fillId="0" borderId="2" xfId="0" applyNumberFormat="1" applyBorder="1" applyAlignment="1">
      <alignment vertical="top" wrapText="1"/>
    </xf>
    <xf numFmtId="164" fontId="0" fillId="0" borderId="0" xfId="0" applyNumberFormat="1" applyFont="1" applyAlignment="1">
      <alignment vertical="top" wrapText="1"/>
    </xf>
    <xf numFmtId="164" fontId="0" fillId="0" borderId="4" xfId="0" applyNumberFormat="1" applyFont="1" applyBorder="1"/>
    <xf numFmtId="164" fontId="7" fillId="0" borderId="5" xfId="0" applyNumberFormat="1" applyFont="1" applyBorder="1" applyAlignment="1">
      <alignment vertical="top" wrapText="1"/>
    </xf>
    <xf numFmtId="164" fontId="0" fillId="0" borderId="5" xfId="0" applyNumberFormat="1" applyFont="1" applyBorder="1" applyAlignment="1">
      <alignment horizontal="center" vertical="top"/>
    </xf>
    <xf numFmtId="164" fontId="0" fillId="0" borderId="4" xfId="0" applyNumberFormat="1" applyFont="1" applyBorder="1" applyAlignment="1">
      <alignment vertical="top" wrapText="1"/>
    </xf>
    <xf numFmtId="164" fontId="0" fillId="0" borderId="3" xfId="0" applyNumberFormat="1" applyBorder="1" applyAlignment="1">
      <alignment vertical="top" wrapText="1"/>
    </xf>
    <xf numFmtId="164" fontId="0" fillId="0" borderId="6" xfId="0" applyNumberFormat="1" applyFont="1" applyBorder="1" applyAlignment="1">
      <alignment vertical="top" wrapText="1"/>
    </xf>
    <xf numFmtId="164" fontId="0" fillId="0" borderId="7" xfId="0" applyNumberFormat="1" applyBorder="1" applyAlignment="1">
      <alignment vertical="top" wrapText="1"/>
    </xf>
    <xf numFmtId="164" fontId="0" fillId="0" borderId="7" xfId="0" applyNumberFormat="1" applyFont="1" applyBorder="1" applyAlignment="1">
      <alignment horizontal="center" vertical="top"/>
    </xf>
    <xf numFmtId="164" fontId="0" fillId="0" borderId="5" xfId="0" applyNumberFormat="1" applyFont="1" applyBorder="1" applyAlignment="1">
      <alignment vertical="top" wrapText="1"/>
    </xf>
    <xf numFmtId="164" fontId="0" fillId="0" borderId="5" xfId="0" applyNumberFormat="1" applyBorder="1" applyAlignment="1">
      <alignment vertical="top" wrapText="1"/>
    </xf>
    <xf numFmtId="164" fontId="0" fillId="0" borderId="4" xfId="0" applyNumberFormat="1" applyBorder="1" applyAlignment="1">
      <alignment vertical="top" wrapText="1"/>
    </xf>
    <xf numFmtId="164" fontId="0" fillId="0" borderId="1" xfId="0" applyNumberFormat="1" applyBorder="1" applyAlignment="1">
      <alignment vertical="top" wrapText="1"/>
    </xf>
    <xf numFmtId="164" fontId="0" fillId="0" borderId="3" xfId="0" applyNumberFormat="1" applyBorder="1" applyAlignment="1">
      <alignment horizontal="center" vertical="top"/>
    </xf>
    <xf numFmtId="164" fontId="0" fillId="0" borderId="5" xfId="0" applyNumberFormat="1" applyBorder="1" applyAlignment="1">
      <alignment horizontal="center" vertical="top"/>
    </xf>
    <xf numFmtId="164" fontId="0" fillId="0" borderId="1" xfId="0" applyNumberFormat="1" applyBorder="1" applyAlignment="1">
      <alignment vertical="distributed" wrapText="1"/>
    </xf>
    <xf numFmtId="164" fontId="0" fillId="0" borderId="1" xfId="0" applyNumberFormat="1" applyFont="1" applyBorder="1" applyAlignment="1">
      <alignment vertical="distributed" wrapText="1"/>
    </xf>
    <xf numFmtId="164" fontId="0" fillId="0" borderId="0" xfId="0" applyNumberFormat="1" applyBorder="1" applyAlignment="1">
      <alignment vertical="top" wrapText="1"/>
    </xf>
    <xf numFmtId="164" fontId="8" fillId="0" borderId="5" xfId="0" applyNumberFormat="1" applyFont="1" applyBorder="1" applyAlignment="1">
      <alignment horizontal="center" vertical="top"/>
    </xf>
    <xf numFmtId="164" fontId="0" fillId="0" borderId="0" xfId="0" applyNumberFormat="1" applyAlignment="1">
      <alignment vertical="distributed" wrapText="1"/>
    </xf>
    <xf numFmtId="165" fontId="0" fillId="0" borderId="0" xfId="0" applyNumberFormat="1" applyFont="1"/>
    <xf numFmtId="164" fontId="7" fillId="0" borderId="11" xfId="0" applyNumberFormat="1" applyFont="1" applyBorder="1" applyAlignment="1">
      <alignment vertical="top" wrapText="1"/>
    </xf>
    <xf numFmtId="164" fontId="0" fillId="0" borderId="11" xfId="0" applyNumberFormat="1" applyFont="1" applyBorder="1" applyAlignment="1">
      <alignment vertical="top" wrapText="1"/>
    </xf>
    <xf numFmtId="164" fontId="0" fillId="0" borderId="11" xfId="0" applyNumberFormat="1" applyBorder="1" applyAlignment="1">
      <alignment vertical="top" wrapText="1"/>
    </xf>
    <xf numFmtId="164" fontId="0" fillId="0" borderId="12" xfId="0" applyNumberFormat="1" applyFont="1" applyBorder="1" applyAlignment="1">
      <alignment vertical="top" wrapText="1"/>
    </xf>
    <xf numFmtId="164" fontId="7" fillId="0" borderId="12" xfId="0" applyNumberFormat="1" applyFont="1" applyBorder="1" applyAlignment="1">
      <alignment vertical="top" wrapText="1"/>
    </xf>
    <xf numFmtId="164" fontId="7" fillId="0" borderId="13" xfId="0" applyNumberFormat="1" applyFont="1" applyBorder="1" applyAlignment="1">
      <alignment vertical="top" wrapText="1"/>
    </xf>
    <xf numFmtId="164" fontId="0" fillId="0" borderId="12" xfId="0" applyNumberFormat="1" applyBorder="1" applyAlignment="1">
      <alignment vertical="top" wrapText="1"/>
    </xf>
    <xf numFmtId="164" fontId="0" fillId="0" borderId="13" xfId="0" applyNumberFormat="1" applyBorder="1" applyAlignment="1">
      <alignment vertical="top" wrapText="1"/>
    </xf>
    <xf numFmtId="166" fontId="0" fillId="0" borderId="2" xfId="0" applyNumberFormat="1" applyFont="1" applyBorder="1" applyAlignment="1">
      <alignment horizontal="center" vertical="top"/>
    </xf>
    <xf numFmtId="165" fontId="0" fillId="0" borderId="2" xfId="0" applyNumberFormat="1" applyFont="1" applyBorder="1" applyAlignment="1">
      <alignment horizontal="center" vertical="top"/>
    </xf>
    <xf numFmtId="164" fontId="0" fillId="0" borderId="0" xfId="0" applyNumberFormat="1" applyFont="1" applyBorder="1"/>
    <xf numFmtId="166" fontId="0" fillId="0" borderId="3" xfId="0" applyNumberFormat="1" applyFont="1" applyBorder="1" applyAlignment="1">
      <alignment horizontal="center" vertical="top"/>
    </xf>
    <xf numFmtId="164" fontId="7" fillId="0" borderId="14" xfId="0" applyNumberFormat="1" applyFont="1" applyBorder="1" applyAlignment="1">
      <alignment vertical="top" wrapText="1"/>
    </xf>
    <xf numFmtId="164" fontId="0" fillId="0" borderId="0" xfId="0" applyNumberFormat="1" applyFont="1" applyAlignment="1">
      <alignment vertical="top" wrapText="1"/>
    </xf>
    <xf numFmtId="164" fontId="0" fillId="0" borderId="11" xfId="0" applyNumberFormat="1" applyFont="1" applyBorder="1"/>
    <xf numFmtId="164" fontId="0" fillId="0" borderId="12" xfId="0" applyNumberFormat="1" applyFont="1" applyBorder="1" applyAlignment="1">
      <alignment horizontal="center" vertical="top"/>
    </xf>
    <xf numFmtId="164" fontId="0" fillId="0" borderId="12" xfId="0" applyNumberFormat="1" applyBorder="1" applyAlignment="1">
      <alignment vertical="distributed" wrapText="1"/>
    </xf>
    <xf numFmtId="0" fontId="0" fillId="0" borderId="0" xfId="0" applyBorder="1" applyAlignment="1">
      <alignment vertical="top" wrapText="1"/>
    </xf>
    <xf numFmtId="0" fontId="0" fillId="0" borderId="5" xfId="0" applyBorder="1" applyAlignment="1">
      <alignment vertical="top" wrapText="1"/>
    </xf>
    <xf numFmtId="164" fontId="0" fillId="0" borderId="5" xfId="0" applyNumberFormat="1" applyFont="1" applyBorder="1"/>
    <xf numFmtId="164" fontId="0" fillId="0" borderId="0" xfId="0" applyNumberFormat="1" applyFont="1" applyBorder="1" applyAlignment="1">
      <alignment vertical="top" wrapText="1"/>
    </xf>
    <xf numFmtId="164" fontId="9" fillId="0" borderId="0" xfId="0" applyNumberFormat="1" applyFont="1"/>
    <xf numFmtId="167" fontId="0" fillId="0" borderId="0" xfId="0" applyNumberFormat="1"/>
    <xf numFmtId="167" fontId="7" fillId="0" borderId="0" xfId="0" applyNumberFormat="1" applyFont="1"/>
    <xf numFmtId="167" fontId="0" fillId="0" borderId="0" xfId="0" applyNumberFormat="1" applyAlignment="1">
      <alignment vertical="top"/>
    </xf>
    <xf numFmtId="167" fontId="7" fillId="0" borderId="0" xfId="0" applyNumberFormat="1" applyFont="1" applyAlignment="1">
      <alignment vertical="top"/>
    </xf>
    <xf numFmtId="167" fontId="0" fillId="0" borderId="0" xfId="0" applyNumberFormat="1" applyAlignment="1">
      <alignment vertical="top" wrapText="1"/>
    </xf>
    <xf numFmtId="167" fontId="7" fillId="0" borderId="0" xfId="0" applyNumberFormat="1" applyFont="1" applyAlignment="1">
      <alignment vertical="top" wrapText="1"/>
    </xf>
    <xf numFmtId="167" fontId="0" fillId="0" borderId="0" xfId="0" applyNumberFormat="1" applyAlignment="1">
      <alignment vertical="top" wrapText="1" readingOrder="1"/>
    </xf>
    <xf numFmtId="167" fontId="11" fillId="0" borderId="0" xfId="0" applyNumberFormat="1" applyFont="1" applyAlignment="1">
      <alignment vertical="top"/>
    </xf>
    <xf numFmtId="167" fontId="9" fillId="0" borderId="0" xfId="0" applyNumberFormat="1" applyFont="1" applyAlignment="1">
      <alignment vertical="top"/>
    </xf>
    <xf numFmtId="164" fontId="9" fillId="0" borderId="0" xfId="0" applyNumberFormat="1" applyFont="1" applyAlignment="1">
      <alignment vertical="top"/>
    </xf>
    <xf numFmtId="167" fontId="11" fillId="0" borderId="0" xfId="0" applyNumberFormat="1" applyFont="1" applyAlignment="1">
      <alignment vertical="top" wrapText="1"/>
    </xf>
    <xf numFmtId="167" fontId="11" fillId="0" borderId="0" xfId="0" applyNumberFormat="1" applyFont="1"/>
    <xf numFmtId="167" fontId="9" fillId="0" borderId="0" xfId="0" applyNumberFormat="1" applyFont="1" applyAlignment="1">
      <alignment vertical="top" wrapText="1"/>
    </xf>
    <xf numFmtId="167" fontId="7" fillId="0" borderId="0" xfId="0" applyNumberFormat="1" applyFont="1" applyBorder="1"/>
    <xf numFmtId="167" fontId="0" fillId="0" borderId="0" xfId="0" applyNumberFormat="1" applyBorder="1" applyAlignment="1">
      <alignment vertical="top"/>
    </xf>
    <xf numFmtId="167" fontId="0" fillId="0" borderId="0" xfId="0" applyNumberFormat="1" applyBorder="1"/>
    <xf numFmtId="167" fontId="7" fillId="0" borderId="1" xfId="0" applyNumberFormat="1" applyFont="1" applyBorder="1"/>
    <xf numFmtId="167" fontId="0" fillId="0" borderId="1" xfId="0" applyNumberFormat="1" applyBorder="1" applyAlignment="1">
      <alignment vertical="top"/>
    </xf>
    <xf numFmtId="167" fontId="0" fillId="0" borderId="1" xfId="0" applyNumberFormat="1" applyBorder="1"/>
    <xf numFmtId="167" fontId="0" fillId="0" borderId="1" xfId="0" applyNumberFormat="1" applyBorder="1" applyAlignment="1">
      <alignment vertical="top" wrapText="1"/>
    </xf>
    <xf numFmtId="167" fontId="0" fillId="0" borderId="11" xfId="0" applyNumberFormat="1" applyBorder="1"/>
    <xf numFmtId="167" fontId="0" fillId="0" borderId="12" xfId="0" applyNumberFormat="1" applyBorder="1" applyAlignment="1">
      <alignment vertical="top" wrapText="1"/>
    </xf>
    <xf numFmtId="167" fontId="0" fillId="0" borderId="9" xfId="0" applyNumberFormat="1" applyBorder="1"/>
    <xf numFmtId="167" fontId="0" fillId="0" borderId="10" xfId="0" applyNumberFormat="1" applyBorder="1" applyAlignment="1">
      <alignment vertical="top" wrapText="1"/>
    </xf>
    <xf numFmtId="164" fontId="0" fillId="0" borderId="8" xfId="0" applyNumberFormat="1" applyBorder="1" applyAlignment="1">
      <alignment vertical="top" wrapText="1"/>
    </xf>
    <xf numFmtId="164" fontId="0" fillId="0" borderId="0" xfId="0" applyNumberFormat="1"/>
    <xf numFmtId="0" fontId="3" fillId="0" borderId="0" xfId="0" applyFont="1" applyFill="1" applyBorder="1" applyAlignment="1">
      <alignment vertical="top" wrapText="1"/>
    </xf>
    <xf numFmtId="0" fontId="0" fillId="0" borderId="0" xfId="0" applyFill="1"/>
    <xf numFmtId="164" fontId="0" fillId="2" borderId="5" xfId="0" applyNumberFormat="1" applyFill="1" applyBorder="1" applyAlignment="1">
      <alignment vertical="top" wrapText="1"/>
    </xf>
    <xf numFmtId="164" fontId="0" fillId="2" borderId="5" xfId="0" applyNumberFormat="1" applyFill="1" applyBorder="1" applyAlignment="1">
      <alignment horizontal="center" vertical="top"/>
    </xf>
    <xf numFmtId="164" fontId="0" fillId="2" borderId="2" xfId="0" applyNumberFormat="1" applyFill="1" applyBorder="1" applyAlignment="1">
      <alignment vertical="top" wrapText="1"/>
    </xf>
    <xf numFmtId="164" fontId="0" fillId="2" borderId="2" xfId="0" applyNumberFormat="1" applyFont="1" applyFill="1" applyBorder="1" applyAlignment="1">
      <alignment horizontal="center" vertical="top"/>
    </xf>
    <xf numFmtId="164" fontId="0" fillId="2" borderId="3" xfId="0" applyNumberFormat="1" applyFill="1" applyBorder="1" applyAlignment="1">
      <alignment vertical="top" wrapText="1"/>
    </xf>
    <xf numFmtId="164" fontId="0" fillId="2" borderId="3" xfId="0" applyNumberFormat="1" applyFont="1" applyFill="1" applyBorder="1" applyAlignment="1">
      <alignment horizontal="center" vertical="top"/>
    </xf>
    <xf numFmtId="164" fontId="0" fillId="2" borderId="5" xfId="0" applyNumberFormat="1" applyFont="1" applyFill="1" applyBorder="1" applyAlignment="1">
      <alignment horizontal="center" vertical="top"/>
    </xf>
    <xf numFmtId="164" fontId="8" fillId="2" borderId="5" xfId="0" applyNumberFormat="1" applyFont="1" applyFill="1" applyBorder="1" applyAlignment="1">
      <alignment horizontal="center" vertical="top"/>
    </xf>
    <xf numFmtId="164" fontId="7" fillId="2" borderId="2" xfId="0" applyNumberFormat="1" applyFont="1" applyFill="1" applyBorder="1" applyAlignment="1">
      <alignment vertical="top" wrapText="1"/>
    </xf>
    <xf numFmtId="164" fontId="7" fillId="2" borderId="2" xfId="0" applyNumberFormat="1" applyFont="1" applyFill="1" applyBorder="1" applyAlignment="1">
      <alignment horizontal="center" vertical="top"/>
    </xf>
    <xf numFmtId="164" fontId="0" fillId="2" borderId="2" xfId="0" applyNumberFormat="1" applyFont="1" applyFill="1" applyBorder="1" applyAlignment="1">
      <alignment vertical="top" wrapText="1"/>
    </xf>
    <xf numFmtId="164" fontId="0" fillId="2" borderId="3" xfId="0" applyNumberFormat="1" applyFont="1" applyFill="1" applyBorder="1" applyAlignment="1">
      <alignment vertical="top" wrapText="1"/>
    </xf>
    <xf numFmtId="164" fontId="0" fillId="2" borderId="7" xfId="0" applyNumberFormat="1" applyFill="1" applyBorder="1" applyAlignment="1">
      <alignment vertical="top" wrapText="1"/>
    </xf>
    <xf numFmtId="164" fontId="0" fillId="2" borderId="7" xfId="0" applyNumberFormat="1" applyFont="1" applyFill="1" applyBorder="1" applyAlignment="1">
      <alignment horizontal="center" vertical="top"/>
    </xf>
    <xf numFmtId="164" fontId="7" fillId="5" borderId="5" xfId="0" applyNumberFormat="1" applyFont="1" applyFill="1" applyBorder="1" applyAlignment="1">
      <alignment vertical="top" wrapText="1"/>
    </xf>
    <xf numFmtId="164" fontId="0" fillId="2" borderId="3" xfId="0" applyNumberFormat="1" applyFill="1" applyBorder="1" applyAlignment="1">
      <alignment horizontal="center" vertical="top"/>
    </xf>
    <xf numFmtId="164" fontId="0" fillId="5" borderId="5" xfId="0" applyNumberFormat="1" applyFill="1" applyBorder="1" applyAlignment="1">
      <alignment vertical="top" wrapText="1"/>
    </xf>
    <xf numFmtId="164" fontId="0" fillId="5" borderId="5" xfId="0" applyNumberFormat="1" applyFill="1" applyBorder="1" applyAlignment="1">
      <alignment horizontal="right" vertical="top"/>
    </xf>
    <xf numFmtId="164" fontId="0" fillId="5" borderId="3" xfId="0" applyNumberFormat="1" applyFill="1" applyBorder="1" applyAlignment="1">
      <alignment horizontal="right" vertical="top"/>
    </xf>
    <xf numFmtId="164" fontId="0" fillId="5" borderId="3" xfId="0" applyNumberFormat="1" applyFont="1" applyFill="1" applyBorder="1" applyAlignment="1">
      <alignment horizontal="right" vertical="top"/>
    </xf>
    <xf numFmtId="164" fontId="0" fillId="5" borderId="5" xfId="0" applyNumberFormat="1" applyFont="1" applyFill="1" applyBorder="1" applyAlignment="1">
      <alignment horizontal="center" vertical="top"/>
    </xf>
    <xf numFmtId="164" fontId="0" fillId="5" borderId="5" xfId="0" applyNumberFormat="1" applyFont="1" applyFill="1" applyBorder="1" applyAlignment="1">
      <alignment horizontal="right" vertical="top"/>
    </xf>
    <xf numFmtId="165" fontId="0" fillId="5" borderId="2" xfId="0" applyNumberFormat="1" applyFont="1" applyFill="1" applyBorder="1" applyAlignment="1">
      <alignment horizontal="center" vertical="top"/>
    </xf>
    <xf numFmtId="0" fontId="3" fillId="5" borderId="0" xfId="0" applyFont="1" applyFill="1" applyBorder="1" applyAlignment="1">
      <alignment vertical="top" wrapText="1"/>
    </xf>
    <xf numFmtId="0" fontId="3" fillId="4" borderId="0" xfId="0" applyFont="1" applyFill="1" applyBorder="1" applyAlignment="1">
      <alignment vertical="top" wrapText="1"/>
    </xf>
    <xf numFmtId="164" fontId="0" fillId="5" borderId="2" xfId="0" applyNumberFormat="1" applyFont="1" applyFill="1" applyBorder="1" applyAlignment="1">
      <alignment horizontal="center" vertical="top"/>
    </xf>
    <xf numFmtId="164" fontId="0" fillId="5" borderId="3" xfId="0" applyNumberFormat="1" applyFont="1" applyFill="1" applyBorder="1" applyAlignment="1">
      <alignment horizontal="center" vertical="top"/>
    </xf>
    <xf numFmtId="164" fontId="0" fillId="0" borderId="0" xfId="0" applyNumberFormat="1" applyAlignment="1">
      <alignment horizontal="right"/>
    </xf>
    <xf numFmtId="164" fontId="0" fillId="0" borderId="11" xfId="0" applyNumberFormat="1" applyBorder="1" applyAlignment="1">
      <alignment horizontal="right"/>
    </xf>
    <xf numFmtId="164" fontId="0" fillId="0" borderId="0" xfId="0" applyNumberFormat="1" applyBorder="1" applyAlignment="1">
      <alignment horizontal="right"/>
    </xf>
    <xf numFmtId="164" fontId="0" fillId="0" borderId="9" xfId="0" applyNumberFormat="1" applyBorder="1" applyAlignment="1">
      <alignment horizontal="right"/>
    </xf>
    <xf numFmtId="164" fontId="0" fillId="2" borderId="0" xfId="0" applyNumberFormat="1" applyFill="1" applyAlignment="1">
      <alignment horizontal="right"/>
    </xf>
    <xf numFmtId="164" fontId="0" fillId="2" borderId="11" xfId="0" applyNumberFormat="1" applyFill="1" applyBorder="1" applyAlignment="1">
      <alignment horizontal="right"/>
    </xf>
    <xf numFmtId="164" fontId="0" fillId="2" borderId="0" xfId="0" applyNumberFormat="1" applyFill="1" applyBorder="1" applyAlignment="1">
      <alignment horizontal="right"/>
    </xf>
    <xf numFmtId="164" fontId="0" fillId="2" borderId="9" xfId="0" applyNumberFormat="1" applyFill="1" applyBorder="1" applyAlignment="1">
      <alignment horizontal="right"/>
    </xf>
    <xf numFmtId="164" fontId="0" fillId="5" borderId="0" xfId="0" applyNumberFormat="1" applyFill="1" applyAlignment="1">
      <alignment horizontal="right"/>
    </xf>
    <xf numFmtId="164" fontId="0" fillId="2" borderId="1" xfId="0" applyNumberFormat="1" applyFill="1" applyBorder="1" applyAlignment="1">
      <alignment horizontal="right"/>
    </xf>
    <xf numFmtId="164" fontId="0" fillId="2" borderId="12" xfId="0" applyNumberFormat="1" applyFill="1" applyBorder="1" applyAlignment="1">
      <alignment horizontal="right"/>
    </xf>
    <xf numFmtId="164" fontId="0" fillId="2" borderId="10" xfId="0" applyNumberFormat="1" applyFill="1" applyBorder="1" applyAlignment="1">
      <alignment horizontal="right"/>
    </xf>
    <xf numFmtId="164" fontId="0" fillId="5" borderId="1" xfId="0" applyNumberFormat="1" applyFill="1" applyBorder="1" applyAlignment="1">
      <alignment horizontal="right"/>
    </xf>
    <xf numFmtId="164" fontId="7" fillId="5" borderId="0" xfId="0" applyNumberFormat="1" applyFont="1" applyFill="1" applyAlignment="1">
      <alignment horizontal="right"/>
    </xf>
    <xf numFmtId="164" fontId="7" fillId="5" borderId="14" xfId="0" applyNumberFormat="1" applyFont="1" applyFill="1" applyBorder="1" applyAlignment="1">
      <alignment horizontal="right"/>
    </xf>
    <xf numFmtId="164" fontId="0" fillId="4" borderId="0" xfId="0" applyNumberFormat="1" applyFill="1" applyAlignment="1">
      <alignment horizontal="right"/>
    </xf>
    <xf numFmtId="164" fontId="0" fillId="5" borderId="4" xfId="0" applyNumberFormat="1" applyFill="1" applyBorder="1" applyAlignment="1">
      <alignment horizontal="right"/>
    </xf>
    <xf numFmtId="164" fontId="0" fillId="5" borderId="13" xfId="0" applyNumberFormat="1" applyFill="1" applyBorder="1" applyAlignment="1">
      <alignment horizontal="right"/>
    </xf>
    <xf numFmtId="164" fontId="0" fillId="5" borderId="5" xfId="0" applyNumberFormat="1" applyFill="1" applyBorder="1" applyAlignment="1">
      <alignment horizontal="right"/>
    </xf>
    <xf numFmtId="164" fontId="0" fillId="4" borderId="10" xfId="0" applyNumberFormat="1" applyFill="1" applyBorder="1" applyAlignment="1">
      <alignment horizontal="right"/>
    </xf>
    <xf numFmtId="164" fontId="7" fillId="5" borderId="1" xfId="0" applyNumberFormat="1" applyFont="1" applyFill="1" applyBorder="1" applyAlignment="1">
      <alignment horizontal="right"/>
    </xf>
    <xf numFmtId="167" fontId="14" fillId="0" borderId="0" xfId="0" applyNumberFormat="1" applyFont="1" applyAlignment="1">
      <alignment vertical="top"/>
    </xf>
    <xf numFmtId="167" fontId="0" fillId="0" borderId="0" xfId="0" applyNumberFormat="1" applyFont="1"/>
    <xf numFmtId="167" fontId="14" fillId="0" borderId="0" xfId="0" applyNumberFormat="1" applyFont="1"/>
    <xf numFmtId="164" fontId="0" fillId="0" borderId="0" xfId="0" applyNumberFormat="1" applyFont="1" applyAlignment="1">
      <alignment vertical="top" wrapText="1"/>
    </xf>
    <xf numFmtId="164" fontId="0" fillId="0" borderId="6" xfId="0" applyNumberFormat="1" applyBorder="1" applyAlignment="1">
      <alignment vertical="top" wrapText="1"/>
    </xf>
    <xf numFmtId="164" fontId="0" fillId="0" borderId="7" xfId="0" applyNumberFormat="1" applyBorder="1" applyAlignment="1">
      <alignment vertical="top" wrapText="1"/>
    </xf>
    <xf numFmtId="164" fontId="0" fillId="0" borderId="3" xfId="0" applyNumberFormat="1" applyBorder="1" applyAlignment="1">
      <alignment vertical="top" wrapText="1"/>
    </xf>
    <xf numFmtId="164" fontId="0" fillId="0" borderId="0" xfId="0" applyNumberFormat="1" applyFont="1" applyBorder="1" applyAlignment="1">
      <alignment horizontal="center" vertical="top"/>
    </xf>
    <xf numFmtId="164" fontId="0" fillId="0" borderId="0" xfId="0" applyNumberFormat="1" applyFont="1" applyBorder="1" applyAlignment="1">
      <alignment vertical="distributed" wrapText="1"/>
    </xf>
    <xf numFmtId="164" fontId="15" fillId="0" borderId="1" xfId="0" applyNumberFormat="1" applyFont="1" applyFill="1" applyBorder="1" applyAlignment="1">
      <alignment vertical="distributed" wrapText="1"/>
    </xf>
    <xf numFmtId="165" fontId="15" fillId="0" borderId="0" xfId="0" applyNumberFormat="1" applyFont="1" applyFill="1"/>
    <xf numFmtId="165" fontId="0" fillId="0" borderId="3" xfId="0" applyNumberFormat="1" applyFill="1" applyBorder="1" applyAlignment="1">
      <alignment horizontal="center" vertical="top"/>
    </xf>
    <xf numFmtId="164" fontId="0" fillId="0" borderId="6" xfId="0" applyNumberFormat="1" applyBorder="1" applyAlignment="1">
      <alignment vertical="top" wrapText="1"/>
    </xf>
    <xf numFmtId="164" fontId="0" fillId="0" borderId="7" xfId="0" applyNumberFormat="1" applyFont="1" applyFill="1" applyBorder="1" applyAlignment="1">
      <alignment horizontal="center" vertical="top"/>
    </xf>
    <xf numFmtId="164" fontId="0" fillId="3" borderId="0" xfId="0" applyNumberFormat="1" applyFont="1" applyFill="1" applyBorder="1" applyAlignment="1">
      <alignment vertical="top" wrapText="1"/>
    </xf>
    <xf numFmtId="164" fontId="0" fillId="0" borderId="11" xfId="0" applyNumberFormat="1" applyFont="1" applyBorder="1" applyAlignment="1">
      <alignment horizontal="center" vertical="top"/>
    </xf>
    <xf numFmtId="164" fontId="0" fillId="0" borderId="2" xfId="0" applyNumberFormat="1" applyFont="1" applyFill="1" applyBorder="1" applyAlignment="1">
      <alignment horizontal="center" vertical="top"/>
    </xf>
    <xf numFmtId="164" fontId="0" fillId="5" borderId="0" xfId="0" applyNumberFormat="1" applyFont="1" applyFill="1" applyBorder="1" applyAlignment="1">
      <alignment horizontal="center" vertical="top"/>
    </xf>
    <xf numFmtId="166" fontId="7" fillId="0" borderId="3" xfId="0" applyNumberFormat="1" applyFont="1" applyBorder="1" applyAlignment="1">
      <alignment horizontal="center" vertical="top" wrapText="1"/>
    </xf>
    <xf numFmtId="164" fontId="0" fillId="0" borderId="3" xfId="0" applyNumberFormat="1" applyFont="1" applyFill="1" applyBorder="1" applyAlignment="1">
      <alignment horizontal="center" vertical="top"/>
    </xf>
    <xf numFmtId="164" fontId="0" fillId="0" borderId="8" xfId="0" applyNumberFormat="1" applyBorder="1" applyAlignment="1">
      <alignment vertical="top" wrapText="1"/>
    </xf>
    <xf numFmtId="164" fontId="0" fillId="0" borderId="9" xfId="0" applyNumberFormat="1" applyBorder="1" applyAlignment="1">
      <alignment vertical="top" wrapText="1"/>
    </xf>
    <xf numFmtId="0" fontId="0" fillId="0" borderId="9" xfId="0" applyBorder="1" applyAlignment="1"/>
    <xf numFmtId="0" fontId="0" fillId="0" borderId="10" xfId="0" applyBorder="1" applyAlignment="1"/>
    <xf numFmtId="164" fontId="0" fillId="0" borderId="0" xfId="0" applyNumberFormat="1" applyFont="1" applyAlignment="1">
      <alignment vertical="top" wrapText="1"/>
    </xf>
    <xf numFmtId="0" fontId="0" fillId="0" borderId="0" xfId="0" applyAlignment="1">
      <alignment vertical="top" wrapText="1"/>
    </xf>
    <xf numFmtId="164" fontId="0" fillId="0" borderId="6" xfId="0" applyNumberFormat="1" applyBorder="1" applyAlignment="1">
      <alignment vertical="top" wrapText="1"/>
    </xf>
    <xf numFmtId="0" fontId="0" fillId="0" borderId="1" xfId="0" applyBorder="1" applyAlignment="1">
      <alignment vertical="top" wrapText="1"/>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0" fillId="0" borderId="5" xfId="0" applyFont="1" applyBorder="1" applyAlignment="1">
      <alignment horizontal="center" vertical="top" wrapText="1"/>
    </xf>
    <xf numFmtId="164" fontId="0" fillId="0" borderId="7" xfId="0" applyNumberFormat="1" applyBorder="1" applyAlignment="1">
      <alignment vertical="top" wrapText="1"/>
    </xf>
    <xf numFmtId="164" fontId="0" fillId="0" borderId="3" xfId="0" applyNumberFormat="1" applyBorder="1" applyAlignment="1">
      <alignment vertical="top" wrapText="1"/>
    </xf>
    <xf numFmtId="167" fontId="0" fillId="0" borderId="11" xfId="0" applyNumberFormat="1" applyBorder="1" applyAlignment="1">
      <alignment horizontal="center"/>
    </xf>
    <xf numFmtId="167" fontId="0" fillId="0" borderId="0" xfId="0" applyNumberFormat="1" applyBorder="1" applyAlignment="1">
      <alignment horizontal="center"/>
    </xf>
    <xf numFmtId="167" fontId="0" fillId="0" borderId="9" xfId="0" applyNumberFormat="1" applyBorder="1" applyAlignment="1">
      <alignment horizontal="center"/>
    </xf>
    <xf numFmtId="167" fontId="0" fillId="0" borderId="0" xfId="0" applyNumberFormat="1" applyBorder="1" applyAlignment="1">
      <alignment vertical="center"/>
    </xf>
    <xf numFmtId="167" fontId="0" fillId="0" borderId="1" xfId="0" applyNumberFormat="1" applyBorder="1" applyAlignment="1">
      <alignment vertical="center"/>
    </xf>
    <xf numFmtId="0" fontId="0" fillId="0" borderId="0" xfId="0" applyBorder="1" applyAlignment="1"/>
    <xf numFmtId="164" fontId="0" fillId="3" borderId="0" xfId="0" applyNumberFormat="1" applyFill="1" applyAlignment="1">
      <alignment vertical="top" wrapText="1"/>
    </xf>
    <xf numFmtId="0" fontId="0" fillId="3" borderId="0" xfId="0" applyFill="1" applyAlignment="1">
      <alignment vertical="top"/>
    </xf>
    <xf numFmtId="0" fontId="0" fillId="0" borderId="10" xfId="0" applyBorder="1" applyAlignment="1">
      <alignment vertical="top" wrapText="1"/>
    </xf>
    <xf numFmtId="0" fontId="0" fillId="0" borderId="9" xfId="0" applyBorder="1" applyAlignment="1">
      <alignment vertical="top" wrapText="1"/>
    </xf>
    <xf numFmtId="164" fontId="0" fillId="0" borderId="10" xfId="0" applyNumberFormat="1" applyBorder="1" applyAlignment="1">
      <alignment vertical="top" wrapText="1"/>
    </xf>
    <xf numFmtId="164" fontId="0" fillId="0" borderId="8" xfId="0" applyNumberFormat="1" applyFont="1" applyBorder="1" applyAlignment="1">
      <alignment vertical="top" wrapText="1"/>
    </xf>
  </cellXfs>
  <cellStyles count="1">
    <cellStyle name="Standard" xfId="0" builtinId="0"/>
  </cellStyles>
  <dxfs count="0"/>
  <tableStyles count="0" defaultTableStyle="TableStyleMedium9" defaultPivotStyle="PivotStyleLight16"/>
  <colors>
    <mruColors>
      <color rgb="FF28F8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abSelected="1" workbookViewId="0">
      <selection activeCell="A6" sqref="A6"/>
    </sheetView>
  </sheetViews>
  <sheetFormatPr baseColWidth="10" defaultRowHeight="15" x14ac:dyDescent="0.25"/>
  <cols>
    <col min="1" max="1" width="108.140625" customWidth="1"/>
  </cols>
  <sheetData>
    <row r="1" spans="1:1" ht="15.75" x14ac:dyDescent="0.25">
      <c r="A1" s="1" t="s">
        <v>313</v>
      </c>
    </row>
    <row r="2" spans="1:1" ht="15.75" x14ac:dyDescent="0.25">
      <c r="A2" s="1" t="s">
        <v>7</v>
      </c>
    </row>
    <row r="3" spans="1:1" ht="15.75" x14ac:dyDescent="0.25">
      <c r="A3" s="1" t="s">
        <v>8</v>
      </c>
    </row>
    <row r="4" spans="1:1" ht="15.75" x14ac:dyDescent="0.25">
      <c r="A4" s="1"/>
    </row>
    <row r="5" spans="1:1" ht="15.75" x14ac:dyDescent="0.25">
      <c r="A5" s="2" t="s">
        <v>0</v>
      </c>
    </row>
    <row r="6" spans="1:1" ht="15.75" x14ac:dyDescent="0.25">
      <c r="A6" s="2" t="s">
        <v>318</v>
      </c>
    </row>
    <row r="7" spans="1:1" ht="15.75" x14ac:dyDescent="0.25">
      <c r="A7" s="2"/>
    </row>
    <row r="8" spans="1:1" x14ac:dyDescent="0.25">
      <c r="A8" s="3"/>
    </row>
    <row r="9" spans="1:1" ht="18" x14ac:dyDescent="0.25">
      <c r="A9" s="4" t="s">
        <v>6</v>
      </c>
    </row>
    <row r="10" spans="1:1" ht="15.75" x14ac:dyDescent="0.25">
      <c r="A10" s="5"/>
    </row>
    <row r="11" spans="1:1" s="98" customFormat="1" ht="63.75" x14ac:dyDescent="0.25">
      <c r="A11" s="97" t="s">
        <v>315</v>
      </c>
    </row>
    <row r="12" spans="1:1" s="98" customFormat="1" x14ac:dyDescent="0.25">
      <c r="A12" s="97"/>
    </row>
    <row r="13" spans="1:1" s="98" customFormat="1" x14ac:dyDescent="0.25">
      <c r="A13" s="97" t="s">
        <v>302</v>
      </c>
    </row>
    <row r="14" spans="1:1" s="98" customFormat="1" x14ac:dyDescent="0.25">
      <c r="A14" s="10" t="s">
        <v>305</v>
      </c>
    </row>
    <row r="15" spans="1:1" s="98" customFormat="1" x14ac:dyDescent="0.25">
      <c r="A15" s="122" t="s">
        <v>303</v>
      </c>
    </row>
    <row r="16" spans="1:1" s="98" customFormat="1" x14ac:dyDescent="0.25">
      <c r="A16" s="123" t="s">
        <v>304</v>
      </c>
    </row>
    <row r="17" spans="1:1" s="98" customFormat="1" x14ac:dyDescent="0.25">
      <c r="A17" s="97"/>
    </row>
    <row r="18" spans="1:1" x14ac:dyDescent="0.25">
      <c r="A18" s="7"/>
    </row>
    <row r="19" spans="1:1" x14ac:dyDescent="0.25">
      <c r="A19" s="7" t="s">
        <v>1</v>
      </c>
    </row>
    <row r="20" spans="1:1" ht="25.5" x14ac:dyDescent="0.25">
      <c r="A20" s="6" t="s">
        <v>2</v>
      </c>
    </row>
    <row r="21" spans="1:1" x14ac:dyDescent="0.25">
      <c r="A21" s="3"/>
    </row>
    <row r="22" spans="1:1" ht="25.5" x14ac:dyDescent="0.25">
      <c r="A22" s="6" t="s">
        <v>314</v>
      </c>
    </row>
    <row r="23" spans="1:1" ht="15.75" x14ac:dyDescent="0.25">
      <c r="A23" s="2"/>
    </row>
    <row r="24" spans="1:1" x14ac:dyDescent="0.25">
      <c r="A24" s="8"/>
    </row>
    <row r="25" spans="1:1" ht="15.75" x14ac:dyDescent="0.25">
      <c r="A25" s="9" t="s">
        <v>3</v>
      </c>
    </row>
    <row r="26" spans="1:1" ht="38.25" x14ac:dyDescent="0.25">
      <c r="A26" s="6" t="s">
        <v>4</v>
      </c>
    </row>
    <row r="27" spans="1:1" ht="15.75" x14ac:dyDescent="0.25">
      <c r="A27" s="2"/>
    </row>
    <row r="28" spans="1:1" ht="15.75" x14ac:dyDescent="0.25">
      <c r="A28" s="9" t="s">
        <v>5</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workbookViewId="0">
      <pane ySplit="3" topLeftCell="A4" activePane="bottomLeft" state="frozen"/>
      <selection pane="bottomLeft" activeCell="D20" sqref="D20"/>
    </sheetView>
  </sheetViews>
  <sheetFormatPr baseColWidth="10" defaultRowHeight="15" x14ac:dyDescent="0.25"/>
  <cols>
    <col min="1" max="1" width="15.7109375" style="14" customWidth="1"/>
    <col min="2" max="2" width="32.85546875" style="150" customWidth="1"/>
    <col min="3" max="3" width="5.28515625" style="12" customWidth="1"/>
    <col min="4" max="4" width="62" style="13" customWidth="1"/>
    <col min="5" max="16384" width="11.42578125" style="14"/>
  </cols>
  <sheetData>
    <row r="1" spans="1:4" ht="18.75" x14ac:dyDescent="0.3">
      <c r="A1" s="70" t="s">
        <v>85</v>
      </c>
    </row>
    <row r="2" spans="1:4" x14ac:dyDescent="0.25">
      <c r="A2" s="11"/>
    </row>
    <row r="3" spans="1:4" x14ac:dyDescent="0.25">
      <c r="A3" s="16" t="s">
        <v>29</v>
      </c>
      <c r="B3" s="24" t="s">
        <v>30</v>
      </c>
      <c r="C3" s="20" t="s">
        <v>31</v>
      </c>
      <c r="D3" s="17" t="s">
        <v>28</v>
      </c>
    </row>
    <row r="4" spans="1:4" ht="90" x14ac:dyDescent="0.25">
      <c r="A4" s="150" t="s">
        <v>32</v>
      </c>
      <c r="B4" s="25" t="s">
        <v>47</v>
      </c>
      <c r="C4" s="21"/>
      <c r="D4" s="15" t="s">
        <v>89</v>
      </c>
    </row>
    <row r="5" spans="1:4" ht="90" x14ac:dyDescent="0.25">
      <c r="A5" s="18"/>
      <c r="B5" s="26"/>
      <c r="C5" s="22"/>
      <c r="D5" s="19" t="s">
        <v>18</v>
      </c>
    </row>
    <row r="6" spans="1:4" x14ac:dyDescent="0.25">
      <c r="A6" s="29"/>
      <c r="B6" s="30" t="s">
        <v>10</v>
      </c>
      <c r="C6" s="31"/>
      <c r="D6" s="32"/>
    </row>
    <row r="7" spans="1:4" ht="75" customHeight="1" x14ac:dyDescent="0.25">
      <c r="A7" s="150" t="s">
        <v>33</v>
      </c>
      <c r="B7" s="25" t="s">
        <v>11</v>
      </c>
      <c r="C7" s="21" t="s">
        <v>19</v>
      </c>
      <c r="D7" s="150" t="s">
        <v>20</v>
      </c>
    </row>
    <row r="8" spans="1:4" ht="15" customHeight="1" x14ac:dyDescent="0.25">
      <c r="B8" s="27" t="s">
        <v>12</v>
      </c>
      <c r="C8" s="21" t="s">
        <v>19</v>
      </c>
      <c r="D8" s="171" t="s">
        <v>17</v>
      </c>
    </row>
    <row r="9" spans="1:4" x14ac:dyDescent="0.25">
      <c r="B9" s="25" t="s">
        <v>13</v>
      </c>
      <c r="C9" s="21" t="s">
        <v>19</v>
      </c>
      <c r="D9" s="171"/>
    </row>
    <row r="10" spans="1:4" x14ac:dyDescent="0.25">
      <c r="B10" s="25" t="s">
        <v>14</v>
      </c>
      <c r="C10" s="21" t="s">
        <v>19</v>
      </c>
      <c r="D10" s="171"/>
    </row>
    <row r="11" spans="1:4" x14ac:dyDescent="0.25">
      <c r="B11" s="25" t="s">
        <v>16</v>
      </c>
      <c r="C11" s="21" t="s">
        <v>19</v>
      </c>
      <c r="D11" s="171"/>
    </row>
    <row r="12" spans="1:4" x14ac:dyDescent="0.25">
      <c r="B12" s="25"/>
      <c r="C12" s="21"/>
      <c r="D12" s="171"/>
    </row>
    <row r="13" spans="1:4" x14ac:dyDescent="0.25">
      <c r="B13" s="25"/>
      <c r="C13" s="21"/>
      <c r="D13" s="172"/>
    </row>
    <row r="14" spans="1:4" ht="45" customHeight="1" x14ac:dyDescent="0.25">
      <c r="A14" s="18"/>
      <c r="B14" s="153" t="s">
        <v>15</v>
      </c>
      <c r="C14" s="22" t="s">
        <v>19</v>
      </c>
      <c r="D14" s="40" t="s">
        <v>308</v>
      </c>
    </row>
    <row r="15" spans="1:4" ht="45" customHeight="1" x14ac:dyDescent="0.25">
      <c r="A15" s="150" t="s">
        <v>34</v>
      </c>
      <c r="B15" s="25" t="s">
        <v>21</v>
      </c>
      <c r="C15" s="21" t="s">
        <v>19</v>
      </c>
      <c r="D15" s="150" t="s">
        <v>40</v>
      </c>
    </row>
    <row r="16" spans="1:4" ht="30" x14ac:dyDescent="0.25">
      <c r="A16" s="18"/>
      <c r="B16" s="26" t="s">
        <v>22</v>
      </c>
      <c r="C16" s="22" t="s">
        <v>19</v>
      </c>
      <c r="D16" s="19"/>
    </row>
    <row r="17" spans="1:4" ht="30" x14ac:dyDescent="0.25">
      <c r="A17" s="34" t="s">
        <v>36</v>
      </c>
      <c r="B17" s="152" t="s">
        <v>23</v>
      </c>
      <c r="C17" s="36" t="s">
        <v>19</v>
      </c>
      <c r="D17" s="173" t="s">
        <v>56</v>
      </c>
    </row>
    <row r="18" spans="1:4" x14ac:dyDescent="0.25">
      <c r="A18" s="18"/>
      <c r="B18" s="153" t="s">
        <v>24</v>
      </c>
      <c r="C18" s="22" t="s">
        <v>19</v>
      </c>
      <c r="D18" s="174"/>
    </row>
    <row r="19" spans="1:4" ht="45" customHeight="1" x14ac:dyDescent="0.25">
      <c r="A19" s="32" t="s">
        <v>35</v>
      </c>
      <c r="B19" s="37" t="s">
        <v>25</v>
      </c>
      <c r="C19" s="31" t="s">
        <v>19</v>
      </c>
      <c r="D19" s="32" t="s">
        <v>26</v>
      </c>
    </row>
    <row r="20" spans="1:4" ht="45" customHeight="1" x14ac:dyDescent="0.25">
      <c r="A20" s="32" t="s">
        <v>37</v>
      </c>
      <c r="B20" s="38" t="s">
        <v>27</v>
      </c>
      <c r="C20" s="31" t="s">
        <v>19</v>
      </c>
      <c r="D20" s="39" t="s">
        <v>319</v>
      </c>
    </row>
    <row r="21" spans="1:4" ht="45" x14ac:dyDescent="0.25">
      <c r="A21" s="150" t="s">
        <v>38</v>
      </c>
      <c r="B21" s="27" t="s">
        <v>130</v>
      </c>
      <c r="C21" s="21"/>
      <c r="D21" s="15" t="s">
        <v>88</v>
      </c>
    </row>
    <row r="22" spans="1:4" ht="45" x14ac:dyDescent="0.25">
      <c r="B22" s="51" t="s">
        <v>165</v>
      </c>
      <c r="C22" s="21" t="s">
        <v>19</v>
      </c>
      <c r="D22" s="50"/>
    </row>
    <row r="23" spans="1:4" ht="105" customHeight="1" x14ac:dyDescent="0.25">
      <c r="B23" s="51" t="s">
        <v>166</v>
      </c>
      <c r="C23" s="21" t="s">
        <v>19</v>
      </c>
      <c r="D23" s="51" t="s">
        <v>131</v>
      </c>
    </row>
    <row r="24" spans="1:4" ht="195" customHeight="1" x14ac:dyDescent="0.25">
      <c r="B24" s="25"/>
      <c r="C24" s="21"/>
      <c r="D24" s="45" t="s">
        <v>158</v>
      </c>
    </row>
    <row r="25" spans="1:4" ht="60" x14ac:dyDescent="0.25">
      <c r="A25" s="18"/>
      <c r="B25" s="153" t="s">
        <v>167</v>
      </c>
      <c r="C25" s="22" t="s">
        <v>19</v>
      </c>
      <c r="D25" s="19"/>
    </row>
    <row r="26" spans="1:4" ht="30" x14ac:dyDescent="0.25">
      <c r="A26" s="32" t="s">
        <v>42</v>
      </c>
      <c r="B26" s="38" t="s">
        <v>309</v>
      </c>
      <c r="C26" s="31" t="s">
        <v>19</v>
      </c>
      <c r="D26" s="32"/>
    </row>
    <row r="27" spans="1:4" ht="135" x14ac:dyDescent="0.25">
      <c r="A27" s="150" t="s">
        <v>43</v>
      </c>
      <c r="B27" s="25" t="s">
        <v>44</v>
      </c>
      <c r="C27" s="21"/>
      <c r="D27" s="15" t="s">
        <v>76</v>
      </c>
    </row>
    <row r="28" spans="1:4" ht="90" x14ac:dyDescent="0.25">
      <c r="B28" s="27" t="s">
        <v>96</v>
      </c>
      <c r="C28" s="21" t="s">
        <v>19</v>
      </c>
      <c r="D28" s="15" t="s">
        <v>82</v>
      </c>
    </row>
    <row r="29" spans="1:4" ht="60" x14ac:dyDescent="0.25">
      <c r="A29" s="18"/>
      <c r="B29" s="26"/>
      <c r="C29" s="22"/>
      <c r="D29" s="40" t="s">
        <v>83</v>
      </c>
    </row>
    <row r="30" spans="1:4" x14ac:dyDescent="0.25">
      <c r="A30" s="29"/>
      <c r="B30" s="30" t="s">
        <v>45</v>
      </c>
      <c r="C30" s="31"/>
      <c r="D30" s="32"/>
    </row>
    <row r="31" spans="1:4" x14ac:dyDescent="0.25">
      <c r="B31" s="25"/>
      <c r="C31" s="21"/>
      <c r="D31" s="150"/>
    </row>
    <row r="32" spans="1:4" x14ac:dyDescent="0.25">
      <c r="A32" s="18"/>
      <c r="B32" s="24" t="s">
        <v>46</v>
      </c>
      <c r="C32" s="22"/>
      <c r="D32" s="19"/>
    </row>
    <row r="33" spans="1:4" ht="45" x14ac:dyDescent="0.25">
      <c r="A33" s="15" t="s">
        <v>48</v>
      </c>
      <c r="B33" s="27" t="s">
        <v>49</v>
      </c>
      <c r="C33" s="23" t="s">
        <v>78</v>
      </c>
      <c r="D33" s="15" t="s">
        <v>51</v>
      </c>
    </row>
    <row r="34" spans="1:4" ht="45" x14ac:dyDescent="0.25">
      <c r="A34" s="18"/>
      <c r="B34" s="153" t="s">
        <v>50</v>
      </c>
      <c r="C34" s="41" t="s">
        <v>78</v>
      </c>
      <c r="D34" s="40" t="s">
        <v>52</v>
      </c>
    </row>
    <row r="35" spans="1:4" ht="30" x14ac:dyDescent="0.25">
      <c r="A35" s="15" t="s">
        <v>53</v>
      </c>
      <c r="B35" s="27" t="s">
        <v>54</v>
      </c>
      <c r="C35" s="23" t="s">
        <v>78</v>
      </c>
      <c r="D35" s="15" t="s">
        <v>57</v>
      </c>
    </row>
    <row r="36" spans="1:4" ht="30" x14ac:dyDescent="0.25">
      <c r="A36" s="18"/>
      <c r="B36" s="153" t="s">
        <v>55</v>
      </c>
      <c r="C36" s="41" t="s">
        <v>78</v>
      </c>
      <c r="D36" s="40" t="s">
        <v>58</v>
      </c>
    </row>
    <row r="37" spans="1:4" ht="30" x14ac:dyDescent="0.25">
      <c r="A37" s="39" t="s">
        <v>59</v>
      </c>
      <c r="B37" s="38" t="s">
        <v>60</v>
      </c>
      <c r="C37" s="42" t="s">
        <v>78</v>
      </c>
      <c r="D37" s="39" t="s">
        <v>61</v>
      </c>
    </row>
    <row r="38" spans="1:4" ht="75" x14ac:dyDescent="0.25">
      <c r="A38" s="15" t="s">
        <v>62</v>
      </c>
      <c r="B38" s="27" t="s">
        <v>63</v>
      </c>
      <c r="C38" s="23" t="s">
        <v>78</v>
      </c>
      <c r="D38" s="15" t="s">
        <v>68</v>
      </c>
    </row>
    <row r="39" spans="1:4" ht="45" x14ac:dyDescent="0.25">
      <c r="A39" s="15"/>
      <c r="B39" s="27"/>
      <c r="C39" s="21"/>
      <c r="D39" s="15" t="s">
        <v>66</v>
      </c>
    </row>
    <row r="40" spans="1:4" ht="90" x14ac:dyDescent="0.25">
      <c r="A40" s="15"/>
      <c r="B40" s="27"/>
      <c r="C40" s="21"/>
      <c r="D40" s="15" t="s">
        <v>65</v>
      </c>
    </row>
    <row r="41" spans="1:4" ht="75" x14ac:dyDescent="0.25">
      <c r="A41" s="15"/>
      <c r="B41" s="27"/>
      <c r="C41" s="21"/>
      <c r="D41" s="15" t="s">
        <v>67</v>
      </c>
    </row>
    <row r="42" spans="1:4" ht="45" x14ac:dyDescent="0.25">
      <c r="A42" s="18"/>
      <c r="B42" s="26"/>
      <c r="C42" s="22"/>
      <c r="D42" s="43" t="s">
        <v>64</v>
      </c>
    </row>
    <row r="43" spans="1:4" ht="45" x14ac:dyDescent="0.25">
      <c r="A43" s="39" t="s">
        <v>69</v>
      </c>
      <c r="B43" s="38" t="s">
        <v>70</v>
      </c>
      <c r="C43" s="42" t="s">
        <v>78</v>
      </c>
      <c r="D43" s="39" t="s">
        <v>71</v>
      </c>
    </row>
    <row r="44" spans="1:4" ht="60" x14ac:dyDescent="0.25">
      <c r="A44" s="15" t="s">
        <v>72</v>
      </c>
      <c r="B44" s="27" t="s">
        <v>73</v>
      </c>
      <c r="C44" s="21"/>
      <c r="D44" s="15" t="s">
        <v>74</v>
      </c>
    </row>
    <row r="45" spans="1:4" ht="45" x14ac:dyDescent="0.25">
      <c r="B45" s="27" t="s">
        <v>162</v>
      </c>
      <c r="C45" s="23" t="s">
        <v>78</v>
      </c>
    </row>
    <row r="46" spans="1:4" ht="60" x14ac:dyDescent="0.25">
      <c r="B46" s="27" t="s">
        <v>163</v>
      </c>
      <c r="C46" s="23" t="s">
        <v>78</v>
      </c>
    </row>
    <row r="47" spans="1:4" ht="45" x14ac:dyDescent="0.25">
      <c r="A47" s="18"/>
      <c r="B47" s="153" t="s">
        <v>164</v>
      </c>
      <c r="C47" s="41" t="s">
        <v>78</v>
      </c>
      <c r="D47" s="44"/>
    </row>
    <row r="48" spans="1:4" ht="135" x14ac:dyDescent="0.25">
      <c r="A48" s="150" t="s">
        <v>43</v>
      </c>
      <c r="B48" s="27" t="s">
        <v>75</v>
      </c>
      <c r="C48" s="21"/>
      <c r="D48" s="27" t="s">
        <v>77</v>
      </c>
    </row>
    <row r="49" spans="1:4" ht="90" x14ac:dyDescent="0.25">
      <c r="B49" s="27" t="s">
        <v>310</v>
      </c>
      <c r="C49" s="23" t="s">
        <v>78</v>
      </c>
      <c r="D49" s="15" t="s">
        <v>311</v>
      </c>
    </row>
    <row r="50" spans="1:4" ht="60" x14ac:dyDescent="0.25">
      <c r="B50" s="27"/>
      <c r="C50" s="41"/>
      <c r="D50" s="15" t="s">
        <v>81</v>
      </c>
    </row>
    <row r="51" spans="1:4" ht="30" x14ac:dyDescent="0.25">
      <c r="A51" s="39" t="s">
        <v>86</v>
      </c>
      <c r="B51" s="38" t="s">
        <v>87</v>
      </c>
      <c r="C51" s="46" t="s">
        <v>78</v>
      </c>
      <c r="D51" s="32"/>
    </row>
    <row r="52" spans="1:4" ht="30" x14ac:dyDescent="0.25">
      <c r="A52" s="39"/>
      <c r="B52" s="30" t="s">
        <v>103</v>
      </c>
      <c r="C52" s="46"/>
      <c r="D52" s="32"/>
    </row>
    <row r="53" spans="1:4" x14ac:dyDescent="0.25">
      <c r="A53" s="39"/>
      <c r="B53" s="30" t="s">
        <v>102</v>
      </c>
      <c r="C53" s="46"/>
      <c r="D53" s="32"/>
    </row>
    <row r="54" spans="1:4" ht="60" x14ac:dyDescent="0.25">
      <c r="A54" s="15" t="s">
        <v>79</v>
      </c>
      <c r="B54" s="51" t="s">
        <v>80</v>
      </c>
      <c r="C54" s="23" t="s">
        <v>78</v>
      </c>
      <c r="D54" s="15" t="s">
        <v>84</v>
      </c>
    </row>
    <row r="55" spans="1:4" ht="90" x14ac:dyDescent="0.25">
      <c r="A55" s="18"/>
      <c r="B55" s="52"/>
      <c r="C55" s="22"/>
      <c r="D55" s="40" t="s">
        <v>129</v>
      </c>
    </row>
    <row r="56" spans="1:4" ht="45" x14ac:dyDescent="0.25">
      <c r="A56" s="45" t="s">
        <v>108</v>
      </c>
      <c r="B56" s="49" t="s">
        <v>90</v>
      </c>
      <c r="C56" s="21"/>
      <c r="D56" s="45" t="s">
        <v>106</v>
      </c>
    </row>
    <row r="57" spans="1:4" ht="60" x14ac:dyDescent="0.25">
      <c r="A57" s="45"/>
      <c r="B57" s="49"/>
      <c r="C57" s="21"/>
      <c r="D57" s="45" t="s">
        <v>107</v>
      </c>
    </row>
    <row r="58" spans="1:4" ht="30" x14ac:dyDescent="0.25">
      <c r="A58" s="40"/>
      <c r="B58" s="53"/>
      <c r="C58" s="22"/>
      <c r="D58" s="40" t="s">
        <v>111</v>
      </c>
    </row>
    <row r="59" spans="1:4" ht="60" x14ac:dyDescent="0.25">
      <c r="A59" s="45" t="s">
        <v>110</v>
      </c>
      <c r="B59" s="49"/>
      <c r="C59" s="21"/>
      <c r="D59" s="45" t="s">
        <v>112</v>
      </c>
    </row>
    <row r="60" spans="1:4" ht="105" x14ac:dyDescent="0.25">
      <c r="A60" s="40"/>
      <c r="B60" s="53"/>
      <c r="C60" s="22"/>
      <c r="D60" s="40" t="s">
        <v>113</v>
      </c>
    </row>
    <row r="61" spans="1:4" x14ac:dyDescent="0.25">
      <c r="A61" s="29"/>
      <c r="B61" s="54" t="s">
        <v>104</v>
      </c>
      <c r="C61" s="31"/>
      <c r="D61" s="29"/>
    </row>
    <row r="62" spans="1:4" ht="45" x14ac:dyDescent="0.25">
      <c r="A62" s="39" t="s">
        <v>109</v>
      </c>
      <c r="B62" s="54" t="s">
        <v>105</v>
      </c>
      <c r="C62" s="31"/>
      <c r="D62" s="39" t="s">
        <v>312</v>
      </c>
    </row>
    <row r="63" spans="1:4" ht="45" x14ac:dyDescent="0.25">
      <c r="A63" s="45" t="s">
        <v>115</v>
      </c>
      <c r="B63" s="49" t="s">
        <v>114</v>
      </c>
      <c r="C63" s="21"/>
      <c r="D63" s="45" t="s">
        <v>116</v>
      </c>
    </row>
    <row r="64" spans="1:4" ht="105" x14ac:dyDescent="0.25">
      <c r="B64" s="50"/>
      <c r="C64" s="21"/>
      <c r="D64" s="45" t="s">
        <v>117</v>
      </c>
    </row>
    <row r="65" spans="1:8" ht="30" x14ac:dyDescent="0.25">
      <c r="B65" s="50"/>
      <c r="C65" s="21"/>
      <c r="D65" s="45" t="s">
        <v>118</v>
      </c>
    </row>
    <row r="66" spans="1:8" ht="90" x14ac:dyDescent="0.25">
      <c r="B66" s="50"/>
      <c r="C66" s="21"/>
      <c r="D66" s="45" t="s">
        <v>119</v>
      </c>
    </row>
    <row r="67" spans="1:8" ht="45" x14ac:dyDescent="0.25">
      <c r="B67" s="50"/>
      <c r="C67" s="21"/>
      <c r="D67" s="45" t="s">
        <v>120</v>
      </c>
    </row>
    <row r="68" spans="1:8" ht="30" x14ac:dyDescent="0.25">
      <c r="B68" s="50"/>
      <c r="C68" s="21"/>
      <c r="D68" s="47" t="s">
        <v>121</v>
      </c>
      <c r="E68" s="48">
        <v>3.61</v>
      </c>
      <c r="F68" s="48">
        <v>4.5</v>
      </c>
      <c r="G68" s="48">
        <f>SUM(E68:F68)</f>
        <v>8.11</v>
      </c>
      <c r="H68" s="48">
        <f>100/G68</f>
        <v>12.330500000000001</v>
      </c>
    </row>
    <row r="69" spans="1:8" ht="30" x14ac:dyDescent="0.25">
      <c r="B69" s="50"/>
      <c r="C69" s="21"/>
      <c r="D69" s="47" t="s">
        <v>122</v>
      </c>
      <c r="E69" s="48">
        <v>3.98</v>
      </c>
      <c r="F69" s="48">
        <v>4.5</v>
      </c>
      <c r="G69" s="48">
        <f t="shared" ref="G69:G73" si="0">SUM(E69:F69)</f>
        <v>8.48</v>
      </c>
      <c r="H69" s="48">
        <f t="shared" ref="H69:H73" si="1">100/G69</f>
        <v>11.7925</v>
      </c>
    </row>
    <row r="70" spans="1:8" ht="30" x14ac:dyDescent="0.25">
      <c r="B70" s="50"/>
      <c r="C70" s="21"/>
      <c r="D70" s="47" t="s">
        <v>123</v>
      </c>
      <c r="E70" s="48">
        <v>3.43</v>
      </c>
      <c r="F70" s="48">
        <v>4.5</v>
      </c>
      <c r="G70" s="48">
        <f t="shared" si="0"/>
        <v>7.93</v>
      </c>
      <c r="H70" s="48">
        <f t="shared" si="1"/>
        <v>12.610300000000001</v>
      </c>
    </row>
    <row r="71" spans="1:8" ht="30" x14ac:dyDescent="0.25">
      <c r="B71" s="50"/>
      <c r="C71" s="21"/>
      <c r="D71" s="47" t="s">
        <v>124</v>
      </c>
      <c r="E71" s="48">
        <v>2.44</v>
      </c>
      <c r="F71" s="48">
        <v>4.5</v>
      </c>
      <c r="G71" s="48">
        <f t="shared" si="0"/>
        <v>6.94</v>
      </c>
      <c r="H71" s="48">
        <f t="shared" si="1"/>
        <v>14.4092</v>
      </c>
    </row>
    <row r="72" spans="1:8" ht="30" x14ac:dyDescent="0.25">
      <c r="B72" s="50"/>
      <c r="C72" s="21"/>
      <c r="D72" s="47" t="s">
        <v>125</v>
      </c>
      <c r="E72" s="48">
        <v>2.04</v>
      </c>
      <c r="F72" s="48">
        <v>4.5</v>
      </c>
      <c r="G72" s="48">
        <f t="shared" si="0"/>
        <v>6.54</v>
      </c>
      <c r="H72" s="48">
        <f t="shared" si="1"/>
        <v>15.2905</v>
      </c>
    </row>
    <row r="73" spans="1:8" ht="30" x14ac:dyDescent="0.25">
      <c r="A73" s="18"/>
      <c r="B73" s="52"/>
      <c r="C73" s="22"/>
      <c r="D73" s="156" t="s">
        <v>316</v>
      </c>
      <c r="E73" s="157">
        <v>2.59</v>
      </c>
      <c r="F73" s="48">
        <v>4.5</v>
      </c>
      <c r="G73" s="48">
        <f t="shared" si="0"/>
        <v>7.09</v>
      </c>
      <c r="H73" s="48">
        <f t="shared" si="1"/>
        <v>14.1044</v>
      </c>
    </row>
    <row r="74" spans="1:8" ht="60" x14ac:dyDescent="0.25">
      <c r="A74" s="39" t="s">
        <v>127</v>
      </c>
      <c r="B74" s="54" t="s">
        <v>126</v>
      </c>
      <c r="C74" s="31"/>
      <c r="D74" s="56" t="s">
        <v>128</v>
      </c>
    </row>
    <row r="75" spans="1:8" x14ac:dyDescent="0.25">
      <c r="B75" s="50"/>
      <c r="C75" s="21"/>
    </row>
    <row r="76" spans="1:8" ht="30" x14ac:dyDescent="0.25">
      <c r="A76" s="18"/>
      <c r="B76" s="53" t="s">
        <v>139</v>
      </c>
      <c r="C76" s="22"/>
      <c r="D76" s="44"/>
    </row>
    <row r="77" spans="1:8" ht="120" x14ac:dyDescent="0.25">
      <c r="A77" s="168" t="s">
        <v>141</v>
      </c>
      <c r="B77" s="49" t="s">
        <v>140</v>
      </c>
      <c r="C77" s="21"/>
      <c r="D77" s="45" t="s">
        <v>142</v>
      </c>
    </row>
    <row r="78" spans="1:8" ht="120" x14ac:dyDescent="0.25">
      <c r="A78" s="169"/>
      <c r="B78" s="50"/>
      <c r="C78" s="21"/>
      <c r="D78" s="45" t="s">
        <v>143</v>
      </c>
    </row>
    <row r="79" spans="1:8" ht="30" x14ac:dyDescent="0.25">
      <c r="A79" s="169"/>
      <c r="B79" s="51" t="s">
        <v>145</v>
      </c>
      <c r="C79" s="23" t="s">
        <v>19</v>
      </c>
    </row>
    <row r="80" spans="1:8" ht="30" x14ac:dyDescent="0.25">
      <c r="A80" s="170"/>
      <c r="B80" s="55" t="s">
        <v>146</v>
      </c>
      <c r="C80" s="41" t="s">
        <v>78</v>
      </c>
      <c r="D80" s="44"/>
    </row>
    <row r="81" spans="1:4" ht="75" x14ac:dyDescent="0.25">
      <c r="A81" s="167" t="s">
        <v>147</v>
      </c>
      <c r="B81" s="49" t="s">
        <v>148</v>
      </c>
      <c r="C81" s="21"/>
      <c r="D81" s="45" t="s">
        <v>149</v>
      </c>
    </row>
    <row r="82" spans="1:4" ht="45" x14ac:dyDescent="0.25">
      <c r="A82" s="168"/>
      <c r="B82" s="49"/>
      <c r="C82" s="21"/>
      <c r="D82" s="45" t="s">
        <v>152</v>
      </c>
    </row>
    <row r="83" spans="1:4" ht="45" x14ac:dyDescent="0.25">
      <c r="A83" s="169"/>
      <c r="B83" s="50"/>
      <c r="C83" s="21"/>
      <c r="D83" s="45" t="s">
        <v>153</v>
      </c>
    </row>
    <row r="84" spans="1:4" ht="90" x14ac:dyDescent="0.25">
      <c r="A84" s="169"/>
      <c r="B84" s="50"/>
      <c r="C84" s="21"/>
      <c r="D84" s="45" t="s">
        <v>154</v>
      </c>
    </row>
    <row r="85" spans="1:4" ht="60" x14ac:dyDescent="0.25">
      <c r="A85" s="169"/>
      <c r="B85" s="50"/>
      <c r="C85" s="21"/>
      <c r="D85" s="45" t="s">
        <v>150</v>
      </c>
    </row>
    <row r="86" spans="1:4" ht="120" x14ac:dyDescent="0.25">
      <c r="A86" s="169"/>
      <c r="B86" s="50"/>
      <c r="C86" s="21"/>
      <c r="D86" s="45" t="s">
        <v>151</v>
      </c>
    </row>
    <row r="87" spans="1:4" ht="90" x14ac:dyDescent="0.25">
      <c r="A87" s="169"/>
      <c r="B87" s="50"/>
      <c r="C87" s="21"/>
      <c r="D87" s="45" t="s">
        <v>155</v>
      </c>
    </row>
    <row r="88" spans="1:4" ht="75" x14ac:dyDescent="0.25">
      <c r="A88" s="169"/>
      <c r="B88" s="50"/>
      <c r="C88" s="21"/>
      <c r="D88" s="45" t="s">
        <v>159</v>
      </c>
    </row>
    <row r="89" spans="1:4" ht="270" x14ac:dyDescent="0.25">
      <c r="A89" s="169"/>
      <c r="B89" s="50"/>
      <c r="C89" s="21"/>
      <c r="D89" s="45" t="s">
        <v>168</v>
      </c>
    </row>
    <row r="90" spans="1:4" ht="30" x14ac:dyDescent="0.25">
      <c r="A90" s="169"/>
      <c r="B90" s="51" t="s">
        <v>156</v>
      </c>
      <c r="C90" s="23" t="s">
        <v>19</v>
      </c>
    </row>
    <row r="91" spans="1:4" ht="30" x14ac:dyDescent="0.25">
      <c r="A91" s="170"/>
      <c r="B91" s="153" t="s">
        <v>157</v>
      </c>
      <c r="C91" s="41" t="s">
        <v>19</v>
      </c>
      <c r="D91" s="44"/>
    </row>
    <row r="92" spans="1:4" ht="120" x14ac:dyDescent="0.25">
      <c r="A92" s="167" t="s">
        <v>160</v>
      </c>
      <c r="B92" s="49" t="s">
        <v>161</v>
      </c>
      <c r="C92" s="21"/>
      <c r="D92" s="45" t="s">
        <v>174</v>
      </c>
    </row>
    <row r="93" spans="1:4" ht="75" x14ac:dyDescent="0.25">
      <c r="A93" s="168"/>
      <c r="B93" s="49"/>
      <c r="C93" s="21"/>
      <c r="D93" s="45" t="s">
        <v>176</v>
      </c>
    </row>
    <row r="94" spans="1:4" ht="75" x14ac:dyDescent="0.25">
      <c r="A94" s="169"/>
      <c r="B94" s="50"/>
      <c r="C94" s="21"/>
      <c r="D94" s="45" t="s">
        <v>170</v>
      </c>
    </row>
    <row r="95" spans="1:4" ht="60" x14ac:dyDescent="0.25">
      <c r="A95" s="169"/>
      <c r="B95" s="50"/>
      <c r="C95" s="21"/>
      <c r="D95" s="45" t="s">
        <v>185</v>
      </c>
    </row>
    <row r="96" spans="1:4" ht="45" x14ac:dyDescent="0.25">
      <c r="A96" s="169"/>
      <c r="B96" s="50"/>
      <c r="C96" s="21"/>
      <c r="D96" s="45" t="s">
        <v>169</v>
      </c>
    </row>
    <row r="97" spans="1:5" ht="90" x14ac:dyDescent="0.25">
      <c r="A97" s="169"/>
      <c r="B97" s="50"/>
      <c r="C97" s="21"/>
      <c r="D97" s="45" t="s">
        <v>171</v>
      </c>
    </row>
    <row r="98" spans="1:5" ht="60" x14ac:dyDescent="0.25">
      <c r="A98" s="169"/>
      <c r="B98" s="50"/>
      <c r="C98" s="21"/>
      <c r="D98" s="45" t="s">
        <v>175</v>
      </c>
    </row>
    <row r="99" spans="1:5" x14ac:dyDescent="0.25">
      <c r="A99" s="169"/>
      <c r="B99" s="51" t="s">
        <v>172</v>
      </c>
      <c r="C99" s="23" t="s">
        <v>19</v>
      </c>
    </row>
    <row r="100" spans="1:5" x14ac:dyDescent="0.25">
      <c r="A100" s="170"/>
      <c r="B100" s="55" t="s">
        <v>173</v>
      </c>
      <c r="C100" s="41" t="s">
        <v>78</v>
      </c>
      <c r="D100" s="43"/>
    </row>
    <row r="101" spans="1:5" x14ac:dyDescent="0.25">
      <c r="B101" s="50"/>
      <c r="C101" s="21"/>
    </row>
    <row r="102" spans="1:5" ht="60" x14ac:dyDescent="0.25">
      <c r="A102" s="18"/>
      <c r="B102" s="153" t="s">
        <v>177</v>
      </c>
      <c r="C102" s="22"/>
      <c r="D102" s="44"/>
    </row>
    <row r="103" spans="1:5" ht="75" x14ac:dyDescent="0.25">
      <c r="A103" s="151" t="s">
        <v>183</v>
      </c>
      <c r="B103" s="61" t="s">
        <v>179</v>
      </c>
      <c r="C103" s="36"/>
      <c r="D103" s="151" t="s">
        <v>182</v>
      </c>
    </row>
    <row r="104" spans="1:5" x14ac:dyDescent="0.25">
      <c r="A104" s="18"/>
      <c r="B104" s="53"/>
      <c r="C104" s="64"/>
      <c r="D104" s="65" t="s">
        <v>219</v>
      </c>
      <c r="E104" s="63"/>
    </row>
    <row r="105" spans="1:5" ht="60" x14ac:dyDescent="0.25">
      <c r="A105" s="18"/>
      <c r="B105" s="53"/>
      <c r="C105" s="64"/>
      <c r="D105" s="56" t="s">
        <v>220</v>
      </c>
      <c r="E105" s="59"/>
    </row>
    <row r="106" spans="1:5" ht="45" x14ac:dyDescent="0.25">
      <c r="A106" s="39" t="s">
        <v>184</v>
      </c>
      <c r="B106" s="54" t="s">
        <v>180</v>
      </c>
      <c r="C106" s="31"/>
      <c r="D106" s="39" t="s">
        <v>181</v>
      </c>
    </row>
    <row r="107" spans="1:5" x14ac:dyDescent="0.25">
      <c r="A107" s="59"/>
      <c r="B107" s="69"/>
      <c r="C107" s="154"/>
      <c r="D107" s="155"/>
    </row>
    <row r="108" spans="1:5" x14ac:dyDescent="0.25">
      <c r="A108" s="59"/>
      <c r="B108" s="69"/>
      <c r="C108" s="154"/>
      <c r="D108" s="155"/>
    </row>
    <row r="109" spans="1:5" x14ac:dyDescent="0.25">
      <c r="A109" s="59"/>
      <c r="B109" s="69"/>
      <c r="C109" s="154"/>
      <c r="D109" s="155"/>
    </row>
    <row r="110" spans="1:5" x14ac:dyDescent="0.25">
      <c r="A110" s="59"/>
      <c r="B110" s="69"/>
      <c r="C110" s="154"/>
      <c r="D110" s="155"/>
    </row>
    <row r="111" spans="1:5" x14ac:dyDescent="0.25">
      <c r="A111" s="59"/>
      <c r="B111" s="69"/>
      <c r="C111" s="154"/>
      <c r="D111" s="155"/>
    </row>
    <row r="112" spans="1:5" x14ac:dyDescent="0.25">
      <c r="A112" s="59"/>
      <c r="B112" s="69"/>
      <c r="C112" s="154"/>
      <c r="D112" s="155"/>
    </row>
    <row r="113" spans="1:4" x14ac:dyDescent="0.25">
      <c r="A113" s="59"/>
      <c r="B113" s="69"/>
      <c r="C113" s="154"/>
      <c r="D113" s="155"/>
    </row>
    <row r="114" spans="1:4" x14ac:dyDescent="0.25">
      <c r="A114" s="59"/>
      <c r="B114" s="69"/>
      <c r="C114" s="154"/>
      <c r="D114" s="155"/>
    </row>
    <row r="115" spans="1:4" x14ac:dyDescent="0.25">
      <c r="A115" s="59"/>
      <c r="B115" s="69"/>
      <c r="C115" s="154"/>
      <c r="D115" s="155"/>
    </row>
    <row r="116" spans="1:4" x14ac:dyDescent="0.25">
      <c r="A116" s="59"/>
      <c r="B116" s="69"/>
      <c r="C116" s="154"/>
      <c r="D116" s="155"/>
    </row>
    <row r="117" spans="1:4" x14ac:dyDescent="0.25">
      <c r="A117" s="59"/>
      <c r="B117" s="69"/>
      <c r="C117" s="154"/>
      <c r="D117" s="155"/>
    </row>
    <row r="118" spans="1:4" x14ac:dyDescent="0.25">
      <c r="A118" s="59"/>
      <c r="B118" s="69"/>
      <c r="C118" s="154"/>
      <c r="D118" s="155"/>
    </row>
    <row r="119" spans="1:4" x14ac:dyDescent="0.25">
      <c r="A119" s="59"/>
      <c r="B119" s="69"/>
      <c r="C119" s="154"/>
      <c r="D119" s="155"/>
    </row>
    <row r="120" spans="1:4" x14ac:dyDescent="0.25">
      <c r="A120" s="59"/>
      <c r="B120" s="69"/>
      <c r="C120" s="154"/>
      <c r="D120" s="155"/>
    </row>
    <row r="121" spans="1:4" x14ac:dyDescent="0.25">
      <c r="A121" s="59"/>
      <c r="B121" s="69"/>
      <c r="C121" s="154"/>
      <c r="D121" s="155"/>
    </row>
    <row r="122" spans="1:4" x14ac:dyDescent="0.25">
      <c r="A122" s="59"/>
      <c r="B122" s="69"/>
      <c r="C122" s="154"/>
      <c r="D122" s="155"/>
    </row>
    <row r="123" spans="1:4" x14ac:dyDescent="0.25">
      <c r="A123" s="59"/>
      <c r="B123" s="69"/>
      <c r="C123" s="154"/>
      <c r="D123" s="155"/>
    </row>
    <row r="124" spans="1:4" x14ac:dyDescent="0.25">
      <c r="A124" s="59"/>
      <c r="B124" s="69"/>
      <c r="C124" s="154"/>
      <c r="D124" s="155"/>
    </row>
    <row r="125" spans="1:4" x14ac:dyDescent="0.25">
      <c r="A125" s="59"/>
      <c r="B125" s="69"/>
      <c r="C125" s="154"/>
      <c r="D125" s="155"/>
    </row>
    <row r="126" spans="1:4" x14ac:dyDescent="0.25">
      <c r="A126" s="59"/>
      <c r="B126" s="69"/>
      <c r="C126" s="154"/>
      <c r="D126" s="155"/>
    </row>
    <row r="127" spans="1:4" x14ac:dyDescent="0.25">
      <c r="A127" s="59"/>
      <c r="B127" s="69"/>
      <c r="C127" s="154"/>
      <c r="D127" s="155"/>
    </row>
    <row r="128" spans="1:4" x14ac:dyDescent="0.25">
      <c r="A128" s="59"/>
      <c r="B128" s="69"/>
      <c r="C128" s="154"/>
      <c r="D128" s="155"/>
    </row>
    <row r="129" spans="1:4" x14ac:dyDescent="0.25">
      <c r="A129" s="59"/>
      <c r="B129" s="69"/>
      <c r="C129" s="154"/>
      <c r="D129" s="155"/>
    </row>
    <row r="130" spans="1:4" x14ac:dyDescent="0.25">
      <c r="A130" s="59"/>
      <c r="B130" s="69"/>
      <c r="C130" s="154"/>
      <c r="D130" s="155"/>
    </row>
    <row r="131" spans="1:4" x14ac:dyDescent="0.25">
      <c r="A131" s="59"/>
      <c r="B131" s="69"/>
      <c r="C131" s="154"/>
      <c r="D131" s="155"/>
    </row>
    <row r="132" spans="1:4" x14ac:dyDescent="0.25">
      <c r="A132" s="59"/>
      <c r="B132" s="69"/>
      <c r="C132" s="154"/>
      <c r="D132" s="155"/>
    </row>
    <row r="133" spans="1:4" x14ac:dyDescent="0.25">
      <c r="A133" s="59"/>
      <c r="B133" s="69"/>
      <c r="C133" s="154"/>
      <c r="D133" s="155"/>
    </row>
    <row r="134" spans="1:4" x14ac:dyDescent="0.25">
      <c r="A134" s="59"/>
      <c r="B134" s="69"/>
      <c r="C134" s="154"/>
      <c r="D134" s="155"/>
    </row>
    <row r="135" spans="1:4" x14ac:dyDescent="0.25">
      <c r="A135" s="59"/>
      <c r="B135" s="69"/>
      <c r="C135" s="154"/>
      <c r="D135" s="155"/>
    </row>
    <row r="136" spans="1:4" x14ac:dyDescent="0.25">
      <c r="A136" s="59"/>
      <c r="B136" s="69"/>
      <c r="C136" s="154"/>
      <c r="D136" s="155"/>
    </row>
    <row r="137" spans="1:4" x14ac:dyDescent="0.25">
      <c r="A137" s="59"/>
      <c r="B137" s="69"/>
      <c r="C137" s="154"/>
      <c r="D137" s="155"/>
    </row>
    <row r="138" spans="1:4" x14ac:dyDescent="0.25">
      <c r="A138" s="59"/>
      <c r="B138" s="69"/>
      <c r="C138" s="154"/>
      <c r="D138" s="155"/>
    </row>
    <row r="139" spans="1:4" x14ac:dyDescent="0.25">
      <c r="A139" s="59"/>
      <c r="B139" s="69"/>
      <c r="C139" s="154"/>
      <c r="D139" s="155"/>
    </row>
    <row r="140" spans="1:4" x14ac:dyDescent="0.25">
      <c r="A140" s="59"/>
      <c r="B140" s="69"/>
      <c r="C140" s="154"/>
      <c r="D140" s="155"/>
    </row>
    <row r="141" spans="1:4" x14ac:dyDescent="0.25">
      <c r="A141" s="59"/>
      <c r="B141" s="69"/>
      <c r="C141" s="154"/>
      <c r="D141" s="155"/>
    </row>
    <row r="142" spans="1:4" x14ac:dyDescent="0.25">
      <c r="A142" s="59"/>
      <c r="B142" s="69"/>
      <c r="C142" s="154"/>
      <c r="D142" s="155"/>
    </row>
    <row r="143" spans="1:4" x14ac:dyDescent="0.25">
      <c r="A143" s="59"/>
      <c r="B143" s="69"/>
      <c r="C143" s="154"/>
      <c r="D143" s="155"/>
    </row>
    <row r="144" spans="1:4" x14ac:dyDescent="0.25">
      <c r="A144" s="59"/>
      <c r="B144" s="69"/>
      <c r="C144" s="154"/>
      <c r="D144" s="155"/>
    </row>
    <row r="145" spans="1:4" x14ac:dyDescent="0.25">
      <c r="A145" s="59"/>
      <c r="B145" s="69"/>
      <c r="C145" s="154"/>
      <c r="D145" s="155"/>
    </row>
    <row r="146" spans="1:4" x14ac:dyDescent="0.25">
      <c r="A146" s="59"/>
      <c r="B146" s="69"/>
      <c r="C146" s="154"/>
      <c r="D146" s="155"/>
    </row>
    <row r="147" spans="1:4" x14ac:dyDescent="0.25">
      <c r="A147" s="59"/>
      <c r="B147" s="69"/>
      <c r="C147" s="154"/>
      <c r="D147" s="155"/>
    </row>
    <row r="148" spans="1:4" x14ac:dyDescent="0.25">
      <c r="A148" s="59"/>
      <c r="B148" s="69"/>
      <c r="C148" s="154"/>
      <c r="D148" s="155"/>
    </row>
    <row r="149" spans="1:4" x14ac:dyDescent="0.25">
      <c r="A149" s="59"/>
      <c r="B149" s="69"/>
      <c r="C149" s="154"/>
      <c r="D149" s="155"/>
    </row>
    <row r="150" spans="1:4" x14ac:dyDescent="0.25">
      <c r="A150" s="59"/>
      <c r="B150" s="69"/>
      <c r="C150" s="154"/>
      <c r="D150" s="155"/>
    </row>
    <row r="151" spans="1:4" x14ac:dyDescent="0.25">
      <c r="A151" s="59"/>
      <c r="B151" s="69"/>
      <c r="C151" s="154"/>
      <c r="D151" s="155"/>
    </row>
    <row r="152" spans="1:4" x14ac:dyDescent="0.25">
      <c r="A152" s="59"/>
      <c r="B152" s="69"/>
      <c r="C152" s="154"/>
      <c r="D152" s="155"/>
    </row>
    <row r="153" spans="1:4" x14ac:dyDescent="0.25">
      <c r="A153" s="59"/>
      <c r="B153" s="69"/>
      <c r="C153" s="154"/>
      <c r="D153" s="155"/>
    </row>
    <row r="154" spans="1:4" x14ac:dyDescent="0.25">
      <c r="A154" s="59"/>
      <c r="B154" s="69"/>
      <c r="C154" s="154"/>
      <c r="D154" s="155"/>
    </row>
    <row r="155" spans="1:4" x14ac:dyDescent="0.25">
      <c r="A155" s="59"/>
      <c r="B155" s="69"/>
      <c r="C155" s="154"/>
      <c r="D155" s="155"/>
    </row>
    <row r="156" spans="1:4" x14ac:dyDescent="0.25">
      <c r="A156" s="59"/>
      <c r="B156" s="69"/>
      <c r="C156" s="154"/>
      <c r="D156" s="155"/>
    </row>
    <row r="157" spans="1:4" x14ac:dyDescent="0.25">
      <c r="A157" s="59"/>
      <c r="B157" s="69"/>
      <c r="C157" s="154"/>
      <c r="D157" s="155"/>
    </row>
    <row r="158" spans="1:4" x14ac:dyDescent="0.25">
      <c r="A158" s="59"/>
      <c r="B158" s="69"/>
      <c r="C158" s="154"/>
      <c r="D158" s="155"/>
    </row>
    <row r="159" spans="1:4" x14ac:dyDescent="0.25">
      <c r="A159" s="59"/>
      <c r="B159" s="69"/>
      <c r="C159" s="154"/>
      <c r="D159" s="155"/>
    </row>
    <row r="160" spans="1:4" x14ac:dyDescent="0.25">
      <c r="A160" s="59"/>
      <c r="B160" s="69"/>
      <c r="C160" s="154"/>
      <c r="D160" s="155"/>
    </row>
    <row r="161" spans="1:4" x14ac:dyDescent="0.25">
      <c r="A161" s="59"/>
      <c r="B161" s="69"/>
      <c r="C161" s="154"/>
      <c r="D161" s="155"/>
    </row>
    <row r="162" spans="1:4" x14ac:dyDescent="0.25">
      <c r="A162" s="59"/>
      <c r="B162" s="69"/>
      <c r="C162" s="154"/>
      <c r="D162" s="155"/>
    </row>
    <row r="163" spans="1:4" x14ac:dyDescent="0.25">
      <c r="A163" s="59"/>
      <c r="B163" s="69"/>
      <c r="C163" s="154"/>
      <c r="D163" s="155"/>
    </row>
    <row r="164" spans="1:4" x14ac:dyDescent="0.25">
      <c r="A164" s="59"/>
      <c r="B164" s="69"/>
      <c r="C164" s="154"/>
      <c r="D164" s="155"/>
    </row>
    <row r="165" spans="1:4" x14ac:dyDescent="0.25">
      <c r="A165" s="59"/>
      <c r="B165" s="69"/>
      <c r="C165" s="154"/>
      <c r="D165" s="155"/>
    </row>
    <row r="166" spans="1:4" x14ac:dyDescent="0.25">
      <c r="A166" s="59"/>
      <c r="B166" s="69"/>
      <c r="C166" s="154"/>
      <c r="D166" s="155"/>
    </row>
    <row r="167" spans="1:4" x14ac:dyDescent="0.25">
      <c r="A167" s="59"/>
      <c r="B167" s="69"/>
      <c r="C167" s="154"/>
      <c r="D167" s="155"/>
    </row>
    <row r="168" spans="1:4" x14ac:dyDescent="0.25">
      <c r="A168" s="59"/>
      <c r="B168" s="69"/>
      <c r="C168" s="154"/>
      <c r="D168" s="155"/>
    </row>
    <row r="169" spans="1:4" x14ac:dyDescent="0.25">
      <c r="A169" s="59"/>
      <c r="B169" s="69"/>
      <c r="C169" s="154"/>
      <c r="D169" s="155"/>
    </row>
    <row r="170" spans="1:4" x14ac:dyDescent="0.25">
      <c r="A170" s="59"/>
      <c r="B170" s="69"/>
      <c r="C170" s="154"/>
      <c r="D170" s="155"/>
    </row>
    <row r="171" spans="1:4" x14ac:dyDescent="0.25">
      <c r="A171" s="59"/>
      <c r="B171" s="69"/>
      <c r="C171" s="154"/>
      <c r="D171" s="155"/>
    </row>
    <row r="172" spans="1:4" x14ac:dyDescent="0.25">
      <c r="A172" s="59"/>
      <c r="B172" s="69"/>
      <c r="C172" s="154"/>
      <c r="D172" s="155"/>
    </row>
    <row r="173" spans="1:4" x14ac:dyDescent="0.25">
      <c r="A173" s="59"/>
      <c r="B173" s="69"/>
      <c r="C173" s="154"/>
      <c r="D173" s="155"/>
    </row>
    <row r="174" spans="1:4" x14ac:dyDescent="0.25">
      <c r="A174" s="59"/>
      <c r="B174" s="69"/>
      <c r="C174" s="154"/>
      <c r="D174" s="155"/>
    </row>
    <row r="175" spans="1:4" x14ac:dyDescent="0.25">
      <c r="A175" s="59"/>
      <c r="B175" s="69"/>
      <c r="C175" s="154"/>
      <c r="D175" s="155"/>
    </row>
    <row r="176" spans="1:4" x14ac:dyDescent="0.25">
      <c r="A176" s="59"/>
      <c r="B176" s="69"/>
      <c r="C176" s="154"/>
      <c r="D176" s="155"/>
    </row>
    <row r="177" spans="1:4" x14ac:dyDescent="0.25">
      <c r="A177" s="59"/>
      <c r="B177" s="69"/>
      <c r="C177" s="154"/>
      <c r="D177" s="155"/>
    </row>
    <row r="178" spans="1:4" x14ac:dyDescent="0.25">
      <c r="A178" s="59"/>
      <c r="B178" s="69"/>
      <c r="C178" s="154"/>
      <c r="D178" s="155"/>
    </row>
    <row r="179" spans="1:4" x14ac:dyDescent="0.25">
      <c r="A179" s="59"/>
      <c r="B179" s="69"/>
      <c r="C179" s="154"/>
      <c r="D179" s="155"/>
    </row>
    <row r="180" spans="1:4" x14ac:dyDescent="0.25">
      <c r="A180" s="59"/>
      <c r="B180" s="69"/>
      <c r="C180" s="154"/>
      <c r="D180" s="155"/>
    </row>
    <row r="181" spans="1:4" x14ac:dyDescent="0.25">
      <c r="A181" s="59"/>
      <c r="B181" s="69"/>
      <c r="C181" s="154"/>
      <c r="D181" s="155"/>
    </row>
    <row r="182" spans="1:4" x14ac:dyDescent="0.25">
      <c r="A182" s="59"/>
      <c r="B182" s="69"/>
      <c r="C182" s="154"/>
      <c r="D182" s="155"/>
    </row>
    <row r="183" spans="1:4" x14ac:dyDescent="0.25">
      <c r="A183" s="59"/>
      <c r="B183" s="69"/>
      <c r="C183" s="154"/>
      <c r="D183" s="155"/>
    </row>
    <row r="184" spans="1:4" x14ac:dyDescent="0.25">
      <c r="A184" s="59"/>
      <c r="B184" s="69"/>
      <c r="C184" s="154"/>
      <c r="D184" s="155"/>
    </row>
    <row r="185" spans="1:4" x14ac:dyDescent="0.25">
      <c r="A185" s="59"/>
      <c r="B185" s="69"/>
      <c r="C185" s="154"/>
      <c r="D185" s="155"/>
    </row>
    <row r="186" spans="1:4" x14ac:dyDescent="0.25">
      <c r="A186" s="59"/>
      <c r="B186" s="69"/>
      <c r="C186" s="154"/>
      <c r="D186" s="155"/>
    </row>
    <row r="187" spans="1:4" x14ac:dyDescent="0.25">
      <c r="A187" s="59"/>
      <c r="B187" s="69"/>
      <c r="C187" s="154"/>
      <c r="D187" s="155"/>
    </row>
    <row r="188" spans="1:4" x14ac:dyDescent="0.25">
      <c r="A188" s="59"/>
      <c r="B188" s="69"/>
      <c r="C188" s="154"/>
      <c r="D188" s="155"/>
    </row>
    <row r="189" spans="1:4" x14ac:dyDescent="0.25">
      <c r="A189" s="59"/>
      <c r="B189" s="69"/>
      <c r="C189" s="154"/>
      <c r="D189" s="155"/>
    </row>
    <row r="190" spans="1:4" x14ac:dyDescent="0.25">
      <c r="A190" s="59"/>
      <c r="B190" s="69"/>
      <c r="C190" s="154"/>
      <c r="D190" s="155"/>
    </row>
    <row r="191" spans="1:4" x14ac:dyDescent="0.25">
      <c r="A191" s="59"/>
      <c r="B191" s="69"/>
      <c r="C191" s="154"/>
      <c r="D191" s="155"/>
    </row>
    <row r="192" spans="1:4" x14ac:dyDescent="0.25">
      <c r="A192" s="59"/>
      <c r="B192" s="69"/>
      <c r="C192" s="154"/>
      <c r="D192" s="155"/>
    </row>
    <row r="193" spans="1:4" x14ac:dyDescent="0.25">
      <c r="A193" s="59"/>
      <c r="B193" s="69"/>
      <c r="C193" s="154"/>
      <c r="D193" s="155"/>
    </row>
    <row r="194" spans="1:4" x14ac:dyDescent="0.25">
      <c r="A194" s="59"/>
      <c r="B194" s="69"/>
      <c r="C194" s="154"/>
      <c r="D194" s="155"/>
    </row>
    <row r="195" spans="1:4" x14ac:dyDescent="0.25">
      <c r="A195" s="59"/>
      <c r="B195" s="69"/>
      <c r="C195" s="154"/>
      <c r="D195" s="155"/>
    </row>
    <row r="196" spans="1:4" x14ac:dyDescent="0.25">
      <c r="A196" s="59"/>
      <c r="B196" s="69"/>
      <c r="C196" s="154"/>
      <c r="D196" s="155"/>
    </row>
    <row r="197" spans="1:4" x14ac:dyDescent="0.25">
      <c r="A197" s="59"/>
      <c r="B197" s="69"/>
      <c r="C197" s="154"/>
      <c r="D197" s="155"/>
    </row>
    <row r="198" spans="1:4" x14ac:dyDescent="0.25">
      <c r="A198" s="59"/>
      <c r="B198" s="69"/>
      <c r="C198" s="154"/>
      <c r="D198" s="155"/>
    </row>
    <row r="199" spans="1:4" x14ac:dyDescent="0.25">
      <c r="A199" s="59"/>
      <c r="B199" s="69"/>
      <c r="C199" s="154"/>
      <c r="D199" s="155"/>
    </row>
    <row r="200" spans="1:4" x14ac:dyDescent="0.25">
      <c r="A200" s="59"/>
      <c r="B200" s="69"/>
      <c r="C200" s="154"/>
      <c r="D200" s="155"/>
    </row>
    <row r="201" spans="1:4" x14ac:dyDescent="0.25">
      <c r="A201" s="59"/>
      <c r="B201" s="69"/>
      <c r="C201" s="154"/>
      <c r="D201" s="155"/>
    </row>
    <row r="202" spans="1:4" x14ac:dyDescent="0.25">
      <c r="A202" s="59"/>
      <c r="B202" s="69"/>
      <c r="C202" s="154"/>
      <c r="D202" s="155"/>
    </row>
    <row r="203" spans="1:4" x14ac:dyDescent="0.25">
      <c r="A203" s="59"/>
      <c r="B203" s="69"/>
      <c r="C203" s="154"/>
      <c r="D203" s="155"/>
    </row>
    <row r="204" spans="1:4" x14ac:dyDescent="0.25">
      <c r="A204" s="59"/>
      <c r="B204" s="69"/>
      <c r="C204" s="154"/>
      <c r="D204" s="155"/>
    </row>
    <row r="205" spans="1:4" x14ac:dyDescent="0.25">
      <c r="A205" s="59"/>
      <c r="B205" s="69"/>
      <c r="C205" s="154"/>
      <c r="D205" s="155"/>
    </row>
    <row r="206" spans="1:4" x14ac:dyDescent="0.25">
      <c r="A206" s="59"/>
      <c r="B206" s="69"/>
      <c r="C206" s="154"/>
      <c r="D206" s="155"/>
    </row>
    <row r="207" spans="1:4" x14ac:dyDescent="0.25">
      <c r="A207" s="59"/>
      <c r="B207" s="69"/>
      <c r="C207" s="154"/>
      <c r="D207" s="155"/>
    </row>
    <row r="208" spans="1:4" x14ac:dyDescent="0.25">
      <c r="A208" s="59"/>
      <c r="B208" s="69"/>
      <c r="C208" s="154"/>
      <c r="D208" s="155"/>
    </row>
    <row r="209" spans="1:4" x14ac:dyDescent="0.25">
      <c r="A209" s="59"/>
      <c r="B209" s="69"/>
      <c r="C209" s="154"/>
      <c r="D209" s="155"/>
    </row>
    <row r="210" spans="1:4" x14ac:dyDescent="0.25">
      <c r="A210" s="59"/>
      <c r="B210" s="69"/>
      <c r="C210" s="154"/>
      <c r="D210" s="155"/>
    </row>
    <row r="211" spans="1:4" x14ac:dyDescent="0.25">
      <c r="A211" s="59"/>
      <c r="B211" s="69"/>
      <c r="C211" s="154"/>
      <c r="D211" s="155"/>
    </row>
    <row r="212" spans="1:4" x14ac:dyDescent="0.25">
      <c r="A212" s="59"/>
      <c r="B212" s="69"/>
      <c r="C212" s="154"/>
      <c r="D212" s="155"/>
    </row>
    <row r="213" spans="1:4" x14ac:dyDescent="0.25">
      <c r="A213" s="59"/>
      <c r="B213" s="69"/>
      <c r="C213" s="154"/>
      <c r="D213" s="155"/>
    </row>
    <row r="214" spans="1:4" x14ac:dyDescent="0.25">
      <c r="A214" s="59"/>
      <c r="B214" s="69"/>
      <c r="C214" s="154"/>
      <c r="D214" s="155"/>
    </row>
    <row r="215" spans="1:4" x14ac:dyDescent="0.25">
      <c r="A215" s="59"/>
      <c r="B215" s="69"/>
      <c r="C215" s="154"/>
      <c r="D215" s="155"/>
    </row>
    <row r="216" spans="1:4" x14ac:dyDescent="0.25">
      <c r="A216" s="59"/>
      <c r="B216" s="69"/>
      <c r="C216" s="154"/>
      <c r="D216" s="155"/>
    </row>
    <row r="217" spans="1:4" x14ac:dyDescent="0.25">
      <c r="A217" s="59"/>
      <c r="B217" s="69"/>
      <c r="C217" s="154"/>
      <c r="D217" s="155"/>
    </row>
    <row r="218" spans="1:4" x14ac:dyDescent="0.25">
      <c r="A218" s="59"/>
      <c r="B218" s="69"/>
      <c r="C218" s="154"/>
      <c r="D218" s="155"/>
    </row>
    <row r="219" spans="1:4" x14ac:dyDescent="0.25">
      <c r="A219" s="59"/>
      <c r="B219" s="69"/>
      <c r="C219" s="154"/>
      <c r="D219" s="155"/>
    </row>
    <row r="220" spans="1:4" x14ac:dyDescent="0.25">
      <c r="A220" s="59"/>
      <c r="B220" s="69"/>
      <c r="C220" s="154"/>
      <c r="D220" s="155"/>
    </row>
    <row r="221" spans="1:4" x14ac:dyDescent="0.25">
      <c r="A221" s="59"/>
      <c r="B221" s="69"/>
      <c r="C221" s="154"/>
      <c r="D221" s="155"/>
    </row>
    <row r="222" spans="1:4" x14ac:dyDescent="0.25">
      <c r="A222" s="59"/>
      <c r="B222" s="69"/>
      <c r="C222" s="154"/>
      <c r="D222" s="155"/>
    </row>
    <row r="223" spans="1:4" x14ac:dyDescent="0.25">
      <c r="A223" s="59"/>
      <c r="B223" s="69"/>
      <c r="C223" s="154"/>
      <c r="D223" s="155"/>
    </row>
    <row r="224" spans="1:4" x14ac:dyDescent="0.25">
      <c r="A224" s="59"/>
      <c r="B224" s="69"/>
      <c r="C224" s="154"/>
      <c r="D224" s="155"/>
    </row>
    <row r="225" spans="1:4" x14ac:dyDescent="0.25">
      <c r="A225" s="59"/>
      <c r="B225" s="69"/>
      <c r="C225" s="154"/>
      <c r="D225" s="155"/>
    </row>
    <row r="226" spans="1:4" x14ac:dyDescent="0.25">
      <c r="A226" s="59"/>
      <c r="B226" s="69"/>
      <c r="C226" s="154"/>
      <c r="D226" s="155"/>
    </row>
    <row r="227" spans="1:4" x14ac:dyDescent="0.25">
      <c r="A227" s="59"/>
      <c r="B227" s="69"/>
      <c r="C227" s="154"/>
      <c r="D227" s="155"/>
    </row>
    <row r="228" spans="1:4" x14ac:dyDescent="0.25">
      <c r="A228" s="59"/>
      <c r="B228" s="69"/>
      <c r="C228" s="154"/>
      <c r="D228" s="155"/>
    </row>
    <row r="229" spans="1:4" x14ac:dyDescent="0.25">
      <c r="A229" s="59"/>
      <c r="B229" s="69"/>
      <c r="C229" s="154"/>
      <c r="D229" s="155"/>
    </row>
    <row r="230" spans="1:4" x14ac:dyDescent="0.25">
      <c r="A230" s="59"/>
      <c r="B230" s="69"/>
      <c r="C230" s="154"/>
      <c r="D230" s="155"/>
    </row>
    <row r="231" spans="1:4" x14ac:dyDescent="0.25">
      <c r="A231" s="59"/>
      <c r="B231" s="69"/>
      <c r="C231" s="154"/>
      <c r="D231" s="155"/>
    </row>
    <row r="232" spans="1:4" x14ac:dyDescent="0.25">
      <c r="A232" s="59"/>
      <c r="B232" s="69"/>
      <c r="C232" s="154"/>
      <c r="D232" s="155"/>
    </row>
    <row r="233" spans="1:4" x14ac:dyDescent="0.25">
      <c r="A233" s="59"/>
      <c r="B233" s="69"/>
      <c r="C233" s="154"/>
      <c r="D233" s="155"/>
    </row>
    <row r="234" spans="1:4" x14ac:dyDescent="0.25">
      <c r="A234" s="59"/>
      <c r="B234" s="69"/>
      <c r="C234" s="154"/>
      <c r="D234" s="155"/>
    </row>
    <row r="235" spans="1:4" x14ac:dyDescent="0.25">
      <c r="A235" s="59"/>
      <c r="B235" s="69"/>
      <c r="C235" s="154"/>
      <c r="D235" s="155"/>
    </row>
    <row r="236" spans="1:4" x14ac:dyDescent="0.25">
      <c r="A236" s="59"/>
      <c r="B236" s="69"/>
      <c r="C236" s="154"/>
      <c r="D236" s="155"/>
    </row>
    <row r="237" spans="1:4" x14ac:dyDescent="0.25">
      <c r="A237" s="59"/>
      <c r="B237" s="69"/>
      <c r="C237" s="154"/>
      <c r="D237" s="155"/>
    </row>
    <row r="238" spans="1:4" x14ac:dyDescent="0.25">
      <c r="A238" s="59"/>
      <c r="B238" s="69"/>
      <c r="C238" s="154"/>
      <c r="D238" s="155"/>
    </row>
    <row r="239" spans="1:4" x14ac:dyDescent="0.25">
      <c r="A239" s="59"/>
      <c r="B239" s="69"/>
      <c r="C239" s="154"/>
      <c r="D239" s="155"/>
    </row>
    <row r="240" spans="1:4" x14ac:dyDescent="0.25">
      <c r="A240" s="59"/>
      <c r="B240" s="69"/>
      <c r="C240" s="154"/>
      <c r="D240" s="155"/>
    </row>
    <row r="241" spans="1:4" x14ac:dyDescent="0.25">
      <c r="A241" s="59"/>
      <c r="B241" s="69"/>
      <c r="C241" s="154"/>
      <c r="D241" s="155"/>
    </row>
    <row r="242" spans="1:4" x14ac:dyDescent="0.25">
      <c r="A242" s="59"/>
      <c r="B242" s="69"/>
      <c r="C242" s="154"/>
      <c r="D242" s="155"/>
    </row>
    <row r="243" spans="1:4" x14ac:dyDescent="0.25">
      <c r="A243" s="59"/>
      <c r="B243" s="69"/>
      <c r="C243" s="154"/>
      <c r="D243" s="155"/>
    </row>
    <row r="244" spans="1:4" x14ac:dyDescent="0.25">
      <c r="A244" s="59"/>
      <c r="B244" s="69"/>
      <c r="C244" s="154"/>
      <c r="D244" s="155"/>
    </row>
    <row r="245" spans="1:4" x14ac:dyDescent="0.25">
      <c r="A245" s="59"/>
      <c r="B245" s="69"/>
      <c r="C245" s="154"/>
      <c r="D245" s="155"/>
    </row>
    <row r="246" spans="1:4" x14ac:dyDescent="0.25">
      <c r="A246" s="59"/>
      <c r="B246" s="69"/>
      <c r="C246" s="154"/>
      <c r="D246" s="155"/>
    </row>
    <row r="247" spans="1:4" x14ac:dyDescent="0.25">
      <c r="A247" s="59"/>
      <c r="B247" s="69"/>
      <c r="C247" s="154"/>
      <c r="D247" s="155"/>
    </row>
    <row r="248" spans="1:4" x14ac:dyDescent="0.25">
      <c r="A248" s="59"/>
      <c r="B248" s="69"/>
      <c r="C248" s="154"/>
      <c r="D248" s="155"/>
    </row>
    <row r="249" spans="1:4" x14ac:dyDescent="0.25">
      <c r="A249" s="59"/>
      <c r="B249" s="69"/>
      <c r="C249" s="154"/>
      <c r="D249" s="155"/>
    </row>
    <row r="250" spans="1:4" x14ac:dyDescent="0.25">
      <c r="A250" s="59"/>
      <c r="B250" s="69"/>
      <c r="C250" s="154"/>
      <c r="D250" s="155"/>
    </row>
    <row r="251" spans="1:4" x14ac:dyDescent="0.25">
      <c r="A251" s="59"/>
      <c r="B251" s="69"/>
      <c r="C251" s="154"/>
      <c r="D251" s="155"/>
    </row>
    <row r="252" spans="1:4" x14ac:dyDescent="0.25">
      <c r="A252" s="59"/>
      <c r="B252" s="69"/>
      <c r="C252" s="154"/>
      <c r="D252" s="155"/>
    </row>
    <row r="253" spans="1:4" x14ac:dyDescent="0.25">
      <c r="A253" s="59"/>
      <c r="B253" s="69"/>
      <c r="C253" s="154"/>
      <c r="D253" s="155"/>
    </row>
    <row r="254" spans="1:4" x14ac:dyDescent="0.25">
      <c r="A254" s="59"/>
      <c r="B254" s="69"/>
      <c r="C254" s="154"/>
      <c r="D254" s="155"/>
    </row>
    <row r="255" spans="1:4" x14ac:dyDescent="0.25">
      <c r="A255" s="59"/>
      <c r="B255" s="69"/>
      <c r="C255" s="154"/>
      <c r="D255" s="155"/>
    </row>
    <row r="256" spans="1:4" x14ac:dyDescent="0.25">
      <c r="A256" s="59"/>
      <c r="B256" s="69"/>
      <c r="C256" s="154"/>
      <c r="D256" s="155"/>
    </row>
    <row r="257" spans="1:4" x14ac:dyDescent="0.25">
      <c r="A257" s="59"/>
      <c r="B257" s="69"/>
      <c r="C257" s="154"/>
      <c r="D257" s="155"/>
    </row>
    <row r="258" spans="1:4" x14ac:dyDescent="0.25">
      <c r="A258" s="59"/>
      <c r="B258" s="69"/>
      <c r="C258" s="154"/>
      <c r="D258" s="155"/>
    </row>
    <row r="259" spans="1:4" x14ac:dyDescent="0.25">
      <c r="A259" s="59"/>
      <c r="B259" s="69"/>
      <c r="C259" s="154"/>
      <c r="D259" s="155"/>
    </row>
    <row r="260" spans="1:4" x14ac:dyDescent="0.25">
      <c r="A260" s="59"/>
      <c r="B260" s="69"/>
      <c r="C260" s="154"/>
      <c r="D260" s="155"/>
    </row>
    <row r="261" spans="1:4" x14ac:dyDescent="0.25">
      <c r="A261" s="59"/>
      <c r="B261" s="69"/>
      <c r="C261" s="154"/>
      <c r="D261" s="155"/>
    </row>
    <row r="262" spans="1:4" x14ac:dyDescent="0.25">
      <c r="A262" s="59"/>
      <c r="B262" s="69"/>
      <c r="C262" s="154"/>
      <c r="D262" s="155"/>
    </row>
    <row r="263" spans="1:4" x14ac:dyDescent="0.25">
      <c r="A263" s="59"/>
      <c r="B263" s="69"/>
      <c r="C263" s="154"/>
      <c r="D263" s="155"/>
    </row>
    <row r="264" spans="1:4" x14ac:dyDescent="0.25">
      <c r="A264" s="59"/>
      <c r="B264" s="69"/>
      <c r="C264" s="154"/>
      <c r="D264" s="155"/>
    </row>
    <row r="265" spans="1:4" x14ac:dyDescent="0.25">
      <c r="A265" s="59"/>
      <c r="B265" s="69"/>
      <c r="C265" s="154"/>
      <c r="D265" s="155"/>
    </row>
    <row r="266" spans="1:4" x14ac:dyDescent="0.25">
      <c r="A266" s="59"/>
      <c r="B266" s="69"/>
      <c r="C266" s="154"/>
      <c r="D266" s="155"/>
    </row>
    <row r="267" spans="1:4" x14ac:dyDescent="0.25">
      <c r="A267" s="59"/>
      <c r="B267" s="69"/>
      <c r="C267" s="154"/>
      <c r="D267" s="155"/>
    </row>
    <row r="268" spans="1:4" x14ac:dyDescent="0.25">
      <c r="A268" s="59"/>
      <c r="B268" s="69"/>
      <c r="C268" s="154"/>
      <c r="D268" s="155"/>
    </row>
    <row r="269" spans="1:4" x14ac:dyDescent="0.25">
      <c r="A269" s="59"/>
      <c r="B269" s="69"/>
      <c r="C269" s="154"/>
      <c r="D269" s="155"/>
    </row>
    <row r="270" spans="1:4" x14ac:dyDescent="0.25">
      <c r="A270" s="59"/>
      <c r="B270" s="69"/>
      <c r="C270" s="154"/>
      <c r="D270" s="155"/>
    </row>
    <row r="271" spans="1:4" x14ac:dyDescent="0.25">
      <c r="A271" s="59"/>
      <c r="B271" s="69"/>
      <c r="C271" s="154"/>
      <c r="D271" s="155"/>
    </row>
    <row r="272" spans="1:4" x14ac:dyDescent="0.25">
      <c r="A272" s="59"/>
      <c r="B272" s="69"/>
      <c r="C272" s="154"/>
      <c r="D272" s="155"/>
    </row>
    <row r="273" spans="1:4" x14ac:dyDescent="0.25">
      <c r="A273" s="59"/>
      <c r="B273" s="69"/>
      <c r="C273" s="154"/>
      <c r="D273" s="155"/>
    </row>
    <row r="274" spans="1:4" x14ac:dyDescent="0.25">
      <c r="A274" s="59"/>
      <c r="B274" s="69"/>
      <c r="C274" s="154"/>
      <c r="D274" s="155"/>
    </row>
    <row r="275" spans="1:4" x14ac:dyDescent="0.25">
      <c r="A275" s="59"/>
      <c r="B275" s="69"/>
      <c r="C275" s="154"/>
      <c r="D275" s="155"/>
    </row>
    <row r="276" spans="1:4" x14ac:dyDescent="0.25">
      <c r="A276" s="59"/>
      <c r="B276" s="69"/>
      <c r="C276" s="154"/>
      <c r="D276" s="155"/>
    </row>
    <row r="277" spans="1:4" x14ac:dyDescent="0.25">
      <c r="A277" s="59"/>
      <c r="B277" s="69"/>
      <c r="C277" s="154"/>
      <c r="D277" s="155"/>
    </row>
    <row r="278" spans="1:4" x14ac:dyDescent="0.25">
      <c r="A278" s="59"/>
      <c r="B278" s="69"/>
      <c r="C278" s="154"/>
      <c r="D278" s="155"/>
    </row>
    <row r="279" spans="1:4" x14ac:dyDescent="0.25">
      <c r="A279" s="59"/>
      <c r="B279" s="69"/>
      <c r="C279" s="154"/>
      <c r="D279" s="155"/>
    </row>
    <row r="280" spans="1:4" x14ac:dyDescent="0.25">
      <c r="A280" s="59"/>
      <c r="B280" s="69"/>
      <c r="C280" s="154"/>
      <c r="D280" s="155"/>
    </row>
    <row r="281" spans="1:4" x14ac:dyDescent="0.25">
      <c r="A281" s="59"/>
      <c r="B281" s="69"/>
      <c r="C281" s="154"/>
      <c r="D281" s="155"/>
    </row>
    <row r="282" spans="1:4" x14ac:dyDescent="0.25">
      <c r="A282" s="59"/>
      <c r="B282" s="69"/>
      <c r="C282" s="154"/>
      <c r="D282" s="155"/>
    </row>
    <row r="283" spans="1:4" x14ac:dyDescent="0.25">
      <c r="A283" s="59"/>
      <c r="B283" s="69"/>
      <c r="C283" s="154"/>
      <c r="D283" s="155"/>
    </row>
    <row r="284" spans="1:4" x14ac:dyDescent="0.25">
      <c r="A284" s="59"/>
      <c r="B284" s="69"/>
      <c r="C284" s="154"/>
      <c r="D284" s="155"/>
    </row>
    <row r="285" spans="1:4" x14ac:dyDescent="0.25">
      <c r="A285" s="59"/>
      <c r="B285" s="69"/>
      <c r="C285" s="154"/>
      <c r="D285" s="155"/>
    </row>
    <row r="286" spans="1:4" x14ac:dyDescent="0.25">
      <c r="A286" s="59"/>
      <c r="B286" s="69"/>
      <c r="C286" s="154"/>
      <c r="D286" s="155"/>
    </row>
    <row r="287" spans="1:4" x14ac:dyDescent="0.25">
      <c r="A287" s="59"/>
      <c r="B287" s="69"/>
      <c r="C287" s="154"/>
      <c r="D287" s="155"/>
    </row>
    <row r="288" spans="1:4" x14ac:dyDescent="0.25">
      <c r="A288" s="59"/>
      <c r="B288" s="69"/>
      <c r="C288" s="154"/>
      <c r="D288" s="155"/>
    </row>
    <row r="289" spans="1:4" x14ac:dyDescent="0.25">
      <c r="A289" s="59"/>
      <c r="B289" s="69"/>
      <c r="C289" s="154"/>
      <c r="D289" s="155"/>
    </row>
    <row r="290" spans="1:4" x14ac:dyDescent="0.25">
      <c r="A290" s="59"/>
      <c r="B290" s="69"/>
      <c r="C290" s="154"/>
      <c r="D290" s="155"/>
    </row>
    <row r="291" spans="1:4" x14ac:dyDescent="0.25">
      <c r="A291" s="59"/>
      <c r="B291" s="69"/>
      <c r="C291" s="154"/>
      <c r="D291" s="155"/>
    </row>
    <row r="292" spans="1:4" x14ac:dyDescent="0.25">
      <c r="A292" s="59"/>
      <c r="B292" s="69"/>
      <c r="C292" s="154"/>
      <c r="D292" s="155"/>
    </row>
    <row r="293" spans="1:4" x14ac:dyDescent="0.25">
      <c r="A293" s="59"/>
      <c r="B293" s="69"/>
      <c r="C293" s="154"/>
      <c r="D293" s="155"/>
    </row>
    <row r="294" spans="1:4" x14ac:dyDescent="0.25">
      <c r="A294" s="59"/>
      <c r="B294" s="69"/>
      <c r="C294" s="154"/>
      <c r="D294" s="155"/>
    </row>
    <row r="295" spans="1:4" x14ac:dyDescent="0.25">
      <c r="A295" s="59"/>
      <c r="B295" s="69"/>
      <c r="C295" s="154"/>
      <c r="D295" s="155"/>
    </row>
    <row r="296" spans="1:4" x14ac:dyDescent="0.25">
      <c r="A296" s="59"/>
      <c r="B296" s="69"/>
      <c r="C296" s="154"/>
      <c r="D296" s="155"/>
    </row>
  </sheetData>
  <mergeCells count="5">
    <mergeCell ref="A92:A100"/>
    <mergeCell ref="D8:D13"/>
    <mergeCell ref="D17:D18"/>
    <mergeCell ref="A77:A80"/>
    <mergeCell ref="A81:A91"/>
  </mergeCells>
  <pageMargins left="0.70866141732283472" right="0.70866141732283472" top="0.78740157480314965" bottom="0.78740157480314965" header="0.31496062992125984" footer="0.31496062992125984"/>
  <pageSetup paperSize="9" scale="75" fitToHeight="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workbookViewId="0"/>
  </sheetViews>
  <sheetFormatPr baseColWidth="10" defaultRowHeight="15" x14ac:dyDescent="0.25"/>
  <cols>
    <col min="1" max="1" width="29.140625" style="14" customWidth="1"/>
    <col min="2" max="2" width="91.140625" style="62" customWidth="1"/>
    <col min="3" max="3" width="32.5703125" style="12" customWidth="1"/>
    <col min="4" max="4" width="62" style="13" customWidth="1"/>
    <col min="5" max="16384" width="11.42578125" style="14"/>
  </cols>
  <sheetData>
    <row r="1" spans="1:2" ht="18.75" x14ac:dyDescent="0.3">
      <c r="A1" s="70" t="s">
        <v>285</v>
      </c>
    </row>
    <row r="2" spans="1:2" x14ac:dyDescent="0.25">
      <c r="A2" s="68"/>
      <c r="B2" s="37"/>
    </row>
    <row r="3" spans="1:2" ht="60" x14ac:dyDescent="0.25">
      <c r="A3" s="38" t="s">
        <v>186</v>
      </c>
      <c r="B3" s="67" t="s">
        <v>187</v>
      </c>
    </row>
    <row r="4" spans="1:2" ht="45" x14ac:dyDescent="0.25">
      <c r="A4" s="38" t="s">
        <v>188</v>
      </c>
      <c r="B4" s="67" t="s">
        <v>189</v>
      </c>
    </row>
    <row r="5" spans="1:2" x14ac:dyDescent="0.25">
      <c r="A5" s="38"/>
      <c r="B5" s="67"/>
    </row>
    <row r="6" spans="1:2" ht="18.75" x14ac:dyDescent="0.25">
      <c r="A6" s="176" t="s">
        <v>202</v>
      </c>
      <c r="B6" s="177"/>
    </row>
    <row r="7" spans="1:2" ht="30" x14ac:dyDescent="0.25">
      <c r="A7" s="178" t="s">
        <v>190</v>
      </c>
      <c r="B7" s="67" t="s">
        <v>191</v>
      </c>
    </row>
    <row r="8" spans="1:2" ht="45" x14ac:dyDescent="0.25">
      <c r="A8" s="179"/>
      <c r="B8" s="67" t="s">
        <v>212</v>
      </c>
    </row>
    <row r="9" spans="1:2" ht="45" x14ac:dyDescent="0.25">
      <c r="A9" s="38" t="s">
        <v>192</v>
      </c>
      <c r="B9" s="67" t="s">
        <v>196</v>
      </c>
    </row>
    <row r="10" spans="1:2" ht="45" x14ac:dyDescent="0.25">
      <c r="A10" s="38" t="s">
        <v>193</v>
      </c>
      <c r="B10" s="67" t="s">
        <v>197</v>
      </c>
    </row>
    <row r="11" spans="1:2" ht="45" x14ac:dyDescent="0.25">
      <c r="A11" s="38" t="s">
        <v>194</v>
      </c>
      <c r="B11" s="67" t="s">
        <v>198</v>
      </c>
    </row>
    <row r="12" spans="1:2" ht="45" x14ac:dyDescent="0.25">
      <c r="A12" s="38" t="s">
        <v>195</v>
      </c>
      <c r="B12" s="67" t="s">
        <v>199</v>
      </c>
    </row>
    <row r="13" spans="1:2" ht="30" x14ac:dyDescent="0.25">
      <c r="A13" s="38" t="s">
        <v>201</v>
      </c>
      <c r="B13" s="67" t="s">
        <v>200</v>
      </c>
    </row>
    <row r="14" spans="1:2" x14ac:dyDescent="0.25">
      <c r="A14" s="38"/>
      <c r="B14" s="67"/>
    </row>
    <row r="15" spans="1:2" ht="18.75" x14ac:dyDescent="0.25">
      <c r="A15" s="176" t="s">
        <v>203</v>
      </c>
      <c r="B15" s="175"/>
    </row>
    <row r="16" spans="1:2" ht="45" x14ac:dyDescent="0.25">
      <c r="A16" s="38" t="s">
        <v>205</v>
      </c>
      <c r="B16" s="67" t="s">
        <v>204</v>
      </c>
    </row>
    <row r="17" spans="1:2" ht="60" x14ac:dyDescent="0.25">
      <c r="A17" s="38" t="s">
        <v>210</v>
      </c>
      <c r="B17" s="67" t="s">
        <v>208</v>
      </c>
    </row>
    <row r="18" spans="1:2" ht="60" x14ac:dyDescent="0.25">
      <c r="A18" s="38" t="s">
        <v>211</v>
      </c>
      <c r="B18" s="67" t="s">
        <v>209</v>
      </c>
    </row>
    <row r="19" spans="1:2" ht="60" x14ac:dyDescent="0.25">
      <c r="A19" s="178" t="s">
        <v>206</v>
      </c>
      <c r="B19" s="67" t="s">
        <v>207</v>
      </c>
    </row>
    <row r="20" spans="1:2" ht="45" x14ac:dyDescent="0.25">
      <c r="A20" s="179"/>
      <c r="B20" s="67" t="s">
        <v>217</v>
      </c>
    </row>
    <row r="21" spans="1:2" x14ac:dyDescent="0.25">
      <c r="A21" s="38"/>
      <c r="B21" s="67"/>
    </row>
    <row r="22" spans="1:2" ht="18.75" x14ac:dyDescent="0.25">
      <c r="A22" s="176" t="s">
        <v>213</v>
      </c>
      <c r="B22" s="175"/>
    </row>
    <row r="23" spans="1:2" ht="105" x14ac:dyDescent="0.25">
      <c r="A23" s="38" t="s">
        <v>215</v>
      </c>
      <c r="B23" s="67" t="s">
        <v>214</v>
      </c>
    </row>
    <row r="24" spans="1:2" ht="30" x14ac:dyDescent="0.25">
      <c r="A24" s="38" t="s">
        <v>216</v>
      </c>
      <c r="B24" s="67" t="s">
        <v>218</v>
      </c>
    </row>
    <row r="25" spans="1:2" x14ac:dyDescent="0.25">
      <c r="A25" s="38"/>
      <c r="B25" s="67"/>
    </row>
    <row r="26" spans="1:2" ht="18.75" x14ac:dyDescent="0.25">
      <c r="A26" s="175" t="s">
        <v>223</v>
      </c>
      <c r="B26" s="175"/>
    </row>
    <row r="27" spans="1:2" ht="60" x14ac:dyDescent="0.25">
      <c r="A27" s="38" t="s">
        <v>224</v>
      </c>
      <c r="B27" s="67" t="s">
        <v>222</v>
      </c>
    </row>
    <row r="28" spans="1:2" ht="30" x14ac:dyDescent="0.25">
      <c r="A28" s="38"/>
      <c r="B28" s="67" t="s">
        <v>221</v>
      </c>
    </row>
    <row r="29" spans="1:2" x14ac:dyDescent="0.25">
      <c r="A29" s="45"/>
      <c r="B29" s="66"/>
    </row>
    <row r="30" spans="1:2" x14ac:dyDescent="0.25">
      <c r="A30" s="45"/>
      <c r="B30" s="66"/>
    </row>
    <row r="31" spans="1:2" x14ac:dyDescent="0.25">
      <c r="A31" s="45"/>
      <c r="B31" s="66"/>
    </row>
    <row r="32" spans="1:2" x14ac:dyDescent="0.25">
      <c r="A32" s="45"/>
      <c r="B32" s="66"/>
    </row>
    <row r="33" spans="1:2" x14ac:dyDescent="0.25">
      <c r="A33" s="59"/>
      <c r="B33" s="66"/>
    </row>
    <row r="34" spans="1:2" x14ac:dyDescent="0.25">
      <c r="A34" s="59"/>
      <c r="B34" s="66"/>
    </row>
    <row r="35" spans="1:2" x14ac:dyDescent="0.25">
      <c r="A35" s="59"/>
      <c r="B35" s="66"/>
    </row>
    <row r="36" spans="1:2" x14ac:dyDescent="0.25">
      <c r="A36" s="59"/>
      <c r="B36" s="66"/>
    </row>
    <row r="37" spans="1:2" x14ac:dyDescent="0.25">
      <c r="A37" s="59"/>
      <c r="B37" s="66"/>
    </row>
    <row r="38" spans="1:2" x14ac:dyDescent="0.25">
      <c r="A38" s="59"/>
      <c r="B38" s="66"/>
    </row>
    <row r="39" spans="1:2" x14ac:dyDescent="0.25">
      <c r="A39" s="59"/>
      <c r="B39" s="66"/>
    </row>
    <row r="40" spans="1:2" x14ac:dyDescent="0.25">
      <c r="A40" s="59"/>
      <c r="B40" s="69"/>
    </row>
    <row r="41" spans="1:2" x14ac:dyDescent="0.25">
      <c r="A41" s="59"/>
      <c r="B41" s="69"/>
    </row>
    <row r="42" spans="1:2" x14ac:dyDescent="0.25">
      <c r="A42" s="59"/>
      <c r="B42" s="69"/>
    </row>
    <row r="43" spans="1:2" x14ac:dyDescent="0.25">
      <c r="A43" s="59"/>
      <c r="B43" s="69"/>
    </row>
    <row r="44" spans="1:2" x14ac:dyDescent="0.25">
      <c r="A44" s="59"/>
      <c r="B44" s="69"/>
    </row>
    <row r="45" spans="1:2" x14ac:dyDescent="0.25">
      <c r="A45" s="59"/>
      <c r="B45" s="69"/>
    </row>
    <row r="46" spans="1:2" x14ac:dyDescent="0.25">
      <c r="A46" s="59"/>
      <c r="B46" s="69"/>
    </row>
    <row r="47" spans="1:2" x14ac:dyDescent="0.25">
      <c r="A47" s="59"/>
      <c r="B47" s="69"/>
    </row>
    <row r="48" spans="1:2" x14ac:dyDescent="0.25">
      <c r="A48" s="59"/>
      <c r="B48" s="69"/>
    </row>
    <row r="49" spans="1:2" x14ac:dyDescent="0.25">
      <c r="A49" s="59"/>
      <c r="B49" s="69"/>
    </row>
    <row r="50" spans="1:2" x14ac:dyDescent="0.25">
      <c r="A50" s="59"/>
      <c r="B50" s="69"/>
    </row>
    <row r="51" spans="1:2" x14ac:dyDescent="0.25">
      <c r="A51" s="59"/>
      <c r="B51" s="69"/>
    </row>
    <row r="52" spans="1:2" x14ac:dyDescent="0.25">
      <c r="A52" s="59"/>
      <c r="B52" s="69"/>
    </row>
    <row r="53" spans="1:2" x14ac:dyDescent="0.25">
      <c r="A53" s="59"/>
      <c r="B53" s="69"/>
    </row>
    <row r="54" spans="1:2" x14ac:dyDescent="0.25">
      <c r="A54" s="59"/>
      <c r="B54" s="69"/>
    </row>
    <row r="55" spans="1:2" x14ac:dyDescent="0.25">
      <c r="A55" s="59"/>
      <c r="B55" s="69"/>
    </row>
    <row r="56" spans="1:2" x14ac:dyDescent="0.25">
      <c r="A56" s="59"/>
      <c r="B56" s="69"/>
    </row>
    <row r="57" spans="1:2" x14ac:dyDescent="0.25">
      <c r="A57" s="59"/>
      <c r="B57" s="69"/>
    </row>
    <row r="58" spans="1:2" x14ac:dyDescent="0.25">
      <c r="A58" s="59"/>
      <c r="B58" s="69"/>
    </row>
    <row r="59" spans="1:2" x14ac:dyDescent="0.25">
      <c r="A59" s="59"/>
      <c r="B59" s="69"/>
    </row>
    <row r="60" spans="1:2" x14ac:dyDescent="0.25">
      <c r="A60" s="59"/>
      <c r="B60" s="69"/>
    </row>
    <row r="61" spans="1:2" x14ac:dyDescent="0.25">
      <c r="A61" s="59"/>
      <c r="B61" s="69"/>
    </row>
    <row r="62" spans="1:2" x14ac:dyDescent="0.25">
      <c r="A62" s="59"/>
      <c r="B62" s="69"/>
    </row>
    <row r="63" spans="1:2" x14ac:dyDescent="0.25">
      <c r="A63" s="59"/>
      <c r="B63" s="69"/>
    </row>
    <row r="64" spans="1:2" x14ac:dyDescent="0.25">
      <c r="A64" s="59"/>
      <c r="B64" s="69"/>
    </row>
    <row r="65" spans="1:2" x14ac:dyDescent="0.25">
      <c r="A65" s="59"/>
      <c r="B65" s="69"/>
    </row>
    <row r="66" spans="1:2" x14ac:dyDescent="0.25">
      <c r="A66" s="59"/>
      <c r="B66" s="69"/>
    </row>
    <row r="67" spans="1:2" x14ac:dyDescent="0.25">
      <c r="A67" s="59"/>
      <c r="B67" s="69"/>
    </row>
    <row r="68" spans="1:2" x14ac:dyDescent="0.25">
      <c r="A68" s="59"/>
      <c r="B68" s="69"/>
    </row>
    <row r="69" spans="1:2" x14ac:dyDescent="0.25">
      <c r="A69" s="59"/>
      <c r="B69" s="69"/>
    </row>
    <row r="70" spans="1:2" x14ac:dyDescent="0.25">
      <c r="A70" s="59"/>
      <c r="B70" s="69"/>
    </row>
    <row r="71" spans="1:2" x14ac:dyDescent="0.25">
      <c r="A71" s="59"/>
      <c r="B71" s="69"/>
    </row>
    <row r="72" spans="1:2" x14ac:dyDescent="0.25">
      <c r="A72" s="59"/>
      <c r="B72" s="69"/>
    </row>
    <row r="73" spans="1:2" x14ac:dyDescent="0.25">
      <c r="A73" s="59"/>
      <c r="B73" s="69"/>
    </row>
    <row r="74" spans="1:2" x14ac:dyDescent="0.25">
      <c r="A74" s="59"/>
      <c r="B74" s="69"/>
    </row>
    <row r="75" spans="1:2" x14ac:dyDescent="0.25">
      <c r="A75" s="59"/>
      <c r="B75" s="69"/>
    </row>
    <row r="76" spans="1:2" x14ac:dyDescent="0.25">
      <c r="A76" s="59"/>
      <c r="B76" s="69"/>
    </row>
    <row r="77" spans="1:2" x14ac:dyDescent="0.25">
      <c r="A77" s="59"/>
      <c r="B77" s="69"/>
    </row>
  </sheetData>
  <mergeCells count="6">
    <mergeCell ref="A26:B26"/>
    <mergeCell ref="A6:B6"/>
    <mergeCell ref="A15:B15"/>
    <mergeCell ref="A7:A8"/>
    <mergeCell ref="A19:A20"/>
    <mergeCell ref="A22:B22"/>
  </mergeCells>
  <pageMargins left="0.70866141732283472" right="0.70866141732283472" top="0.78740157480314965" bottom="0.78740157480314965" header="0.31496062992125984" footer="0.31496062992125984"/>
  <pageSetup paperSize="9" scale="72" fitToHeight="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7"/>
  <sheetViews>
    <sheetView workbookViewId="0">
      <pane ySplit="4" topLeftCell="A5" activePane="bottomLeft" state="frozen"/>
      <selection pane="bottomLeft" activeCell="A70" sqref="A70:XFD97"/>
    </sheetView>
  </sheetViews>
  <sheetFormatPr baseColWidth="10" defaultRowHeight="15" x14ac:dyDescent="0.25"/>
  <cols>
    <col min="1" max="1" width="5.28515625" style="72" customWidth="1"/>
    <col min="2" max="2" width="35.85546875" style="71" customWidth="1"/>
    <col min="3" max="3" width="18" style="71" customWidth="1"/>
    <col min="4" max="4" width="11.42578125" style="71"/>
    <col min="5" max="5" width="13.28515625" style="71" customWidth="1"/>
    <col min="6" max="6" width="13.85546875" style="71" customWidth="1"/>
    <col min="7" max="16384" width="11.42578125" style="71"/>
  </cols>
  <sheetData>
    <row r="1" spans="1:8" ht="18.75" x14ac:dyDescent="0.25">
      <c r="A1" s="80" t="s">
        <v>286</v>
      </c>
    </row>
    <row r="2" spans="1:8" ht="18.75" x14ac:dyDescent="0.25">
      <c r="A2" s="80"/>
      <c r="C2" s="71" t="s">
        <v>282</v>
      </c>
      <c r="D2" s="180" t="s">
        <v>281</v>
      </c>
      <c r="E2" s="181"/>
      <c r="F2" s="181"/>
      <c r="G2" s="182"/>
    </row>
    <row r="3" spans="1:8" x14ac:dyDescent="0.25">
      <c r="A3" s="84"/>
      <c r="B3" s="85"/>
      <c r="C3" s="86"/>
      <c r="D3" s="91"/>
      <c r="E3" s="86" t="s">
        <v>287</v>
      </c>
      <c r="F3" s="86"/>
      <c r="G3" s="93"/>
      <c r="H3" s="183" t="s">
        <v>299</v>
      </c>
    </row>
    <row r="4" spans="1:8" ht="75" x14ac:dyDescent="0.25">
      <c r="A4" s="87"/>
      <c r="B4" s="88"/>
      <c r="C4" s="89"/>
      <c r="D4" s="92" t="s">
        <v>291</v>
      </c>
      <c r="E4" s="90" t="s">
        <v>288</v>
      </c>
      <c r="F4" s="90" t="s">
        <v>289</v>
      </c>
      <c r="G4" s="94" t="s">
        <v>290</v>
      </c>
      <c r="H4" s="184"/>
    </row>
    <row r="5" spans="1:8" ht="18.75" x14ac:dyDescent="0.25">
      <c r="B5" s="79" t="s">
        <v>263</v>
      </c>
      <c r="C5" s="126"/>
      <c r="D5" s="127"/>
      <c r="E5" s="128"/>
      <c r="F5" s="128"/>
      <c r="G5" s="129"/>
      <c r="H5" s="126"/>
    </row>
    <row r="6" spans="1:8" ht="15.75" x14ac:dyDescent="0.25">
      <c r="A6" s="78" t="s">
        <v>253</v>
      </c>
      <c r="B6" s="78" t="s">
        <v>252</v>
      </c>
      <c r="C6" s="126"/>
      <c r="D6" s="127"/>
      <c r="E6" s="128"/>
      <c r="F6" s="128"/>
      <c r="G6" s="129"/>
      <c r="H6" s="126"/>
    </row>
    <row r="7" spans="1:8" ht="15.75" x14ac:dyDescent="0.25">
      <c r="A7" s="78" t="s">
        <v>254</v>
      </c>
      <c r="B7" s="78" t="s">
        <v>225</v>
      </c>
      <c r="C7" s="126"/>
      <c r="D7" s="127"/>
      <c r="E7" s="128"/>
      <c r="F7" s="128"/>
      <c r="G7" s="129"/>
      <c r="H7" s="126"/>
    </row>
    <row r="8" spans="1:8" ht="30" x14ac:dyDescent="0.25">
      <c r="A8" s="78"/>
      <c r="B8" s="77" t="s">
        <v>292</v>
      </c>
      <c r="C8" s="130"/>
      <c r="D8" s="131"/>
      <c r="E8" s="132"/>
      <c r="F8" s="132"/>
      <c r="G8" s="133"/>
      <c r="H8" s="134">
        <f>SUM(D8:G8)</f>
        <v>0</v>
      </c>
    </row>
    <row r="9" spans="1:8" ht="30" x14ac:dyDescent="0.25">
      <c r="A9" s="78"/>
      <c r="B9" s="77" t="s">
        <v>293</v>
      </c>
      <c r="C9" s="130"/>
      <c r="D9" s="131"/>
      <c r="E9" s="132"/>
      <c r="F9" s="132"/>
      <c r="G9" s="133"/>
      <c r="H9" s="134">
        <f t="shared" ref="H9:H23" si="0">SUM(D9:G9)</f>
        <v>0</v>
      </c>
    </row>
    <row r="10" spans="1:8" ht="15.75" x14ac:dyDescent="0.25">
      <c r="A10" s="78"/>
      <c r="B10" s="73" t="s">
        <v>195</v>
      </c>
      <c r="C10" s="130"/>
      <c r="D10" s="131"/>
      <c r="E10" s="132"/>
      <c r="F10" s="132"/>
      <c r="G10" s="133"/>
      <c r="H10" s="134">
        <f t="shared" si="0"/>
        <v>0</v>
      </c>
    </row>
    <row r="11" spans="1:8" ht="15.75" x14ac:dyDescent="0.25">
      <c r="A11" s="78"/>
      <c r="B11" s="73" t="s">
        <v>238</v>
      </c>
      <c r="C11" s="130"/>
      <c r="D11" s="131"/>
      <c r="E11" s="132"/>
      <c r="F11" s="132"/>
      <c r="G11" s="133"/>
      <c r="H11" s="134">
        <f t="shared" si="0"/>
        <v>0</v>
      </c>
    </row>
    <row r="12" spans="1:8" ht="15.75" x14ac:dyDescent="0.25">
      <c r="A12" s="78" t="s">
        <v>255</v>
      </c>
      <c r="B12" s="78" t="s">
        <v>226</v>
      </c>
      <c r="C12" s="126"/>
      <c r="D12" s="127"/>
      <c r="E12" s="128"/>
      <c r="F12" s="128"/>
      <c r="G12" s="129"/>
      <c r="H12" s="126"/>
    </row>
    <row r="13" spans="1:8" ht="15.75" x14ac:dyDescent="0.25">
      <c r="A13" s="78"/>
      <c r="B13" s="73" t="s">
        <v>227</v>
      </c>
      <c r="C13" s="130"/>
      <c r="D13" s="131"/>
      <c r="E13" s="132"/>
      <c r="F13" s="132"/>
      <c r="G13" s="133"/>
      <c r="H13" s="134">
        <f t="shared" si="0"/>
        <v>0</v>
      </c>
    </row>
    <row r="14" spans="1:8" ht="15.75" x14ac:dyDescent="0.25">
      <c r="A14" s="78"/>
      <c r="B14" s="73" t="s">
        <v>228</v>
      </c>
      <c r="C14" s="130"/>
      <c r="D14" s="131"/>
      <c r="E14" s="132"/>
      <c r="F14" s="132"/>
      <c r="G14" s="133"/>
      <c r="H14" s="134">
        <f t="shared" si="0"/>
        <v>0</v>
      </c>
    </row>
    <row r="15" spans="1:8" ht="30" x14ac:dyDescent="0.25">
      <c r="A15" s="78"/>
      <c r="B15" s="77" t="s">
        <v>307</v>
      </c>
      <c r="C15" s="130"/>
      <c r="D15" s="131"/>
      <c r="E15" s="132"/>
      <c r="F15" s="132"/>
      <c r="G15" s="133"/>
      <c r="H15" s="134">
        <f t="shared" si="0"/>
        <v>0</v>
      </c>
    </row>
    <row r="16" spans="1:8" ht="15.75" x14ac:dyDescent="0.25">
      <c r="A16" s="78"/>
      <c r="B16" s="73" t="s">
        <v>229</v>
      </c>
      <c r="C16" s="130"/>
      <c r="D16" s="131"/>
      <c r="E16" s="132"/>
      <c r="F16" s="132"/>
      <c r="G16" s="133"/>
      <c r="H16" s="134">
        <f t="shared" si="0"/>
        <v>0</v>
      </c>
    </row>
    <row r="17" spans="1:8" ht="15.75" x14ac:dyDescent="0.25">
      <c r="A17" s="78"/>
      <c r="B17" s="73" t="s">
        <v>298</v>
      </c>
      <c r="C17" s="130"/>
      <c r="D17" s="131"/>
      <c r="E17" s="132"/>
      <c r="F17" s="132"/>
      <c r="G17" s="133"/>
      <c r="H17" s="134">
        <f t="shared" si="0"/>
        <v>0</v>
      </c>
    </row>
    <row r="18" spans="1:8" ht="31.5" x14ac:dyDescent="0.25">
      <c r="A18" s="78"/>
      <c r="B18" s="81" t="s">
        <v>230</v>
      </c>
      <c r="C18" s="130"/>
      <c r="D18" s="131"/>
      <c r="E18" s="132"/>
      <c r="F18" s="132"/>
      <c r="G18" s="133"/>
      <c r="H18" s="134">
        <f t="shared" si="0"/>
        <v>0</v>
      </c>
    </row>
    <row r="19" spans="1:8" ht="15.75" x14ac:dyDescent="0.25">
      <c r="A19" s="78"/>
      <c r="B19" s="73" t="s">
        <v>235</v>
      </c>
      <c r="C19" s="130"/>
      <c r="D19" s="131"/>
      <c r="E19" s="132"/>
      <c r="F19" s="132"/>
      <c r="G19" s="133"/>
      <c r="H19" s="134">
        <f t="shared" si="0"/>
        <v>0</v>
      </c>
    </row>
    <row r="20" spans="1:8" ht="30" x14ac:dyDescent="0.25">
      <c r="A20" s="78"/>
      <c r="B20" s="75" t="s">
        <v>237</v>
      </c>
      <c r="C20" s="130"/>
      <c r="D20" s="131"/>
      <c r="E20" s="132"/>
      <c r="F20" s="132"/>
      <c r="G20" s="133"/>
      <c r="H20" s="134">
        <f t="shared" si="0"/>
        <v>0</v>
      </c>
    </row>
    <row r="21" spans="1:8" ht="15.75" x14ac:dyDescent="0.25">
      <c r="A21" s="78" t="s">
        <v>256</v>
      </c>
      <c r="B21" s="78" t="s">
        <v>231</v>
      </c>
      <c r="C21" s="126"/>
      <c r="D21" s="127"/>
      <c r="E21" s="128"/>
      <c r="F21" s="128"/>
      <c r="G21" s="129"/>
      <c r="H21" s="126"/>
    </row>
    <row r="22" spans="1:8" ht="15.75" x14ac:dyDescent="0.25">
      <c r="A22" s="78"/>
      <c r="B22" s="73" t="s">
        <v>232</v>
      </c>
      <c r="C22" s="130"/>
      <c r="D22" s="131"/>
      <c r="E22" s="132"/>
      <c r="F22" s="132"/>
      <c r="G22" s="133"/>
      <c r="H22" s="134">
        <f t="shared" si="0"/>
        <v>0</v>
      </c>
    </row>
    <row r="23" spans="1:8" ht="15.75" x14ac:dyDescent="0.25">
      <c r="A23" s="78"/>
      <c r="B23" s="73" t="s">
        <v>233</v>
      </c>
      <c r="C23" s="130"/>
      <c r="D23" s="131"/>
      <c r="E23" s="132"/>
      <c r="F23" s="132"/>
      <c r="G23" s="133"/>
      <c r="H23" s="134">
        <f t="shared" si="0"/>
        <v>0</v>
      </c>
    </row>
    <row r="24" spans="1:8" ht="15.75" x14ac:dyDescent="0.25">
      <c r="A24" s="78"/>
      <c r="B24" s="73" t="s">
        <v>234</v>
      </c>
      <c r="C24" s="130"/>
      <c r="D24" s="131"/>
      <c r="E24" s="132"/>
      <c r="F24" s="132"/>
      <c r="G24" s="133"/>
      <c r="H24" s="134">
        <f>SUM(D24:G24)</f>
        <v>0</v>
      </c>
    </row>
    <row r="25" spans="1:8" ht="15.75" x14ac:dyDescent="0.25">
      <c r="A25" s="78"/>
      <c r="B25" s="73" t="s">
        <v>236</v>
      </c>
      <c r="C25" s="130"/>
      <c r="D25" s="131"/>
      <c r="E25" s="132"/>
      <c r="F25" s="132"/>
      <c r="G25" s="133"/>
      <c r="H25" s="134">
        <f t="shared" ref="H25:H60" si="1">SUM(D25:G25)</f>
        <v>0</v>
      </c>
    </row>
    <row r="26" spans="1:8" ht="15.75" x14ac:dyDescent="0.25">
      <c r="A26" s="78" t="s">
        <v>257</v>
      </c>
      <c r="B26" s="78" t="s">
        <v>239</v>
      </c>
      <c r="C26" s="126"/>
      <c r="D26" s="127"/>
      <c r="E26" s="128"/>
      <c r="F26" s="128"/>
      <c r="G26" s="129"/>
      <c r="H26" s="126"/>
    </row>
    <row r="27" spans="1:8" ht="15.75" x14ac:dyDescent="0.25">
      <c r="A27" s="78" t="s">
        <v>258</v>
      </c>
      <c r="B27" s="74" t="s">
        <v>240</v>
      </c>
      <c r="C27" s="126"/>
      <c r="D27" s="127"/>
      <c r="E27" s="128"/>
      <c r="F27" s="128"/>
      <c r="G27" s="129"/>
      <c r="H27" s="126"/>
    </row>
    <row r="28" spans="1:8" ht="15.75" x14ac:dyDescent="0.25">
      <c r="A28" s="78"/>
      <c r="B28" s="73" t="s">
        <v>241</v>
      </c>
      <c r="C28" s="130"/>
      <c r="D28" s="131"/>
      <c r="E28" s="132"/>
      <c r="F28" s="132"/>
      <c r="G28" s="133"/>
      <c r="H28" s="134">
        <f t="shared" si="1"/>
        <v>0</v>
      </c>
    </row>
    <row r="29" spans="1:8" ht="15.75" x14ac:dyDescent="0.25">
      <c r="A29" s="78"/>
      <c r="B29" s="73" t="s">
        <v>242</v>
      </c>
      <c r="C29" s="130"/>
      <c r="D29" s="131"/>
      <c r="E29" s="132"/>
      <c r="F29" s="132"/>
      <c r="G29" s="133"/>
      <c r="H29" s="134">
        <f t="shared" si="1"/>
        <v>0</v>
      </c>
    </row>
    <row r="30" spans="1:8" ht="15.75" x14ac:dyDescent="0.25">
      <c r="A30" s="78"/>
      <c r="B30" s="73" t="s">
        <v>243</v>
      </c>
      <c r="C30" s="130"/>
      <c r="D30" s="131"/>
      <c r="E30" s="132"/>
      <c r="F30" s="132"/>
      <c r="G30" s="133"/>
      <c r="H30" s="134">
        <f t="shared" si="1"/>
        <v>0</v>
      </c>
    </row>
    <row r="31" spans="1:8" ht="15.75" x14ac:dyDescent="0.25">
      <c r="A31" s="78"/>
      <c r="B31" s="71" t="s">
        <v>238</v>
      </c>
      <c r="C31" s="130"/>
      <c r="D31" s="131"/>
      <c r="E31" s="132"/>
      <c r="F31" s="132"/>
      <c r="G31" s="133"/>
      <c r="H31" s="134">
        <f t="shared" si="1"/>
        <v>0</v>
      </c>
    </row>
    <row r="32" spans="1:8" ht="30" x14ac:dyDescent="0.25">
      <c r="A32" s="78" t="s">
        <v>259</v>
      </c>
      <c r="B32" s="76" t="s">
        <v>244</v>
      </c>
      <c r="C32" s="126"/>
      <c r="D32" s="127"/>
      <c r="E32" s="128"/>
      <c r="F32" s="128"/>
      <c r="G32" s="129"/>
      <c r="H32" s="126"/>
    </row>
    <row r="33" spans="1:8" ht="15.75" x14ac:dyDescent="0.25">
      <c r="A33" s="78"/>
      <c r="B33" s="71" t="s">
        <v>245</v>
      </c>
      <c r="C33" s="130"/>
      <c r="D33" s="131"/>
      <c r="E33" s="132"/>
      <c r="F33" s="132"/>
      <c r="G33" s="133"/>
      <c r="H33" s="134">
        <f t="shared" si="1"/>
        <v>0</v>
      </c>
    </row>
    <row r="34" spans="1:8" ht="30" x14ac:dyDescent="0.25">
      <c r="A34" s="78"/>
      <c r="B34" s="75" t="s">
        <v>246</v>
      </c>
      <c r="C34" s="130"/>
      <c r="D34" s="131"/>
      <c r="E34" s="132"/>
      <c r="F34" s="132"/>
      <c r="G34" s="133"/>
      <c r="H34" s="134">
        <f t="shared" si="1"/>
        <v>0</v>
      </c>
    </row>
    <row r="35" spans="1:8" ht="30" x14ac:dyDescent="0.25">
      <c r="A35" s="78"/>
      <c r="B35" s="75" t="s">
        <v>248</v>
      </c>
      <c r="C35" s="130"/>
      <c r="D35" s="131"/>
      <c r="E35" s="132"/>
      <c r="F35" s="132"/>
      <c r="G35" s="133"/>
      <c r="H35" s="134">
        <f t="shared" si="1"/>
        <v>0</v>
      </c>
    </row>
    <row r="36" spans="1:8" ht="15.75" x14ac:dyDescent="0.25">
      <c r="A36" s="78"/>
      <c r="B36" s="75" t="s">
        <v>284</v>
      </c>
      <c r="C36" s="130"/>
      <c r="D36" s="131"/>
      <c r="E36" s="132"/>
      <c r="F36" s="132"/>
      <c r="G36" s="133"/>
      <c r="H36" s="134">
        <f t="shared" si="1"/>
        <v>0</v>
      </c>
    </row>
    <row r="37" spans="1:8" ht="15.75" x14ac:dyDescent="0.25">
      <c r="A37" s="78"/>
      <c r="B37" s="71" t="s">
        <v>247</v>
      </c>
      <c r="C37" s="130"/>
      <c r="D37" s="131"/>
      <c r="E37" s="132"/>
      <c r="F37" s="132"/>
      <c r="G37" s="133"/>
      <c r="H37" s="134">
        <f t="shared" si="1"/>
        <v>0</v>
      </c>
    </row>
    <row r="38" spans="1:8" ht="15.75" x14ac:dyDescent="0.25">
      <c r="A38" s="78" t="s">
        <v>260</v>
      </c>
      <c r="B38" s="71" t="s">
        <v>234</v>
      </c>
      <c r="C38" s="130"/>
      <c r="D38" s="131"/>
      <c r="E38" s="132"/>
      <c r="F38" s="132"/>
      <c r="G38" s="133"/>
      <c r="H38" s="134">
        <f t="shared" si="1"/>
        <v>0</v>
      </c>
    </row>
    <row r="39" spans="1:8" ht="30" x14ac:dyDescent="0.25">
      <c r="A39" s="78" t="s">
        <v>261</v>
      </c>
      <c r="B39" s="75" t="s">
        <v>249</v>
      </c>
      <c r="C39" s="130"/>
      <c r="D39" s="131"/>
      <c r="E39" s="132"/>
      <c r="F39" s="132"/>
      <c r="G39" s="133"/>
      <c r="H39" s="134">
        <f t="shared" si="1"/>
        <v>0</v>
      </c>
    </row>
    <row r="40" spans="1:8" ht="15.75" x14ac:dyDescent="0.25">
      <c r="A40" s="78" t="s">
        <v>262</v>
      </c>
      <c r="B40" s="71" t="s">
        <v>250</v>
      </c>
      <c r="C40" s="135"/>
      <c r="D40" s="136"/>
      <c r="E40" s="135"/>
      <c r="F40" s="135"/>
      <c r="G40" s="137"/>
      <c r="H40" s="138">
        <f t="shared" si="1"/>
        <v>0</v>
      </c>
    </row>
    <row r="41" spans="1:8" ht="15.75" x14ac:dyDescent="0.25">
      <c r="A41" s="78"/>
      <c r="B41" s="82" t="s">
        <v>251</v>
      </c>
      <c r="C41" s="139">
        <f>SUM(C8:C40)</f>
        <v>0</v>
      </c>
      <c r="D41" s="140">
        <f t="shared" ref="D41:H41" si="2">SUM(D8:D40)</f>
        <v>0</v>
      </c>
      <c r="E41" s="139">
        <f t="shared" si="2"/>
        <v>0</v>
      </c>
      <c r="F41" s="139">
        <f t="shared" si="2"/>
        <v>0</v>
      </c>
      <c r="G41" s="139">
        <f t="shared" si="2"/>
        <v>0</v>
      </c>
      <c r="H41" s="140">
        <f t="shared" si="2"/>
        <v>0</v>
      </c>
    </row>
    <row r="42" spans="1:8" ht="15.75" x14ac:dyDescent="0.25">
      <c r="A42" s="78"/>
      <c r="B42" s="71" t="s">
        <v>299</v>
      </c>
      <c r="C42" s="126"/>
      <c r="D42" s="127"/>
      <c r="E42" s="128"/>
      <c r="F42" s="128"/>
      <c r="G42" s="129"/>
      <c r="H42" s="141">
        <f>SUM(D41:G41)</f>
        <v>0</v>
      </c>
    </row>
    <row r="43" spans="1:8" ht="15.75" x14ac:dyDescent="0.25">
      <c r="A43" s="78"/>
      <c r="C43" s="126"/>
      <c r="D43" s="127"/>
      <c r="E43" s="128"/>
      <c r="F43" s="128"/>
      <c r="G43" s="129"/>
      <c r="H43" s="126"/>
    </row>
    <row r="44" spans="1:8" ht="18.75" x14ac:dyDescent="0.25">
      <c r="A44" s="78"/>
      <c r="B44" s="83" t="s">
        <v>268</v>
      </c>
      <c r="C44" s="126"/>
      <c r="D44" s="127"/>
      <c r="E44" s="128"/>
      <c r="F44" s="128"/>
      <c r="G44" s="129"/>
      <c r="H44" s="126"/>
    </row>
    <row r="45" spans="1:8" ht="15.75" x14ac:dyDescent="0.25">
      <c r="A45" s="78" t="s">
        <v>253</v>
      </c>
      <c r="B45" s="82" t="s">
        <v>297</v>
      </c>
      <c r="C45" s="130"/>
      <c r="D45" s="127"/>
      <c r="E45" s="128"/>
      <c r="F45" s="128"/>
      <c r="G45" s="129"/>
      <c r="H45" s="126"/>
    </row>
    <row r="46" spans="1:8" ht="15.75" x14ac:dyDescent="0.25">
      <c r="A46" s="78" t="s">
        <v>257</v>
      </c>
      <c r="B46" s="82" t="s">
        <v>264</v>
      </c>
      <c r="C46" s="126"/>
      <c r="D46" s="127"/>
      <c r="E46" s="128"/>
      <c r="F46" s="128"/>
      <c r="G46" s="129"/>
      <c r="H46" s="126"/>
    </row>
    <row r="47" spans="1:8" ht="30" x14ac:dyDescent="0.25">
      <c r="A47" s="78"/>
      <c r="B47" s="75" t="s">
        <v>265</v>
      </c>
      <c r="C47" s="130"/>
      <c r="D47" s="131"/>
      <c r="E47" s="132"/>
      <c r="F47" s="132"/>
      <c r="G47" s="133"/>
      <c r="H47" s="134">
        <f t="shared" si="1"/>
        <v>0</v>
      </c>
    </row>
    <row r="48" spans="1:8" ht="15.75" x14ac:dyDescent="0.25">
      <c r="A48" s="78"/>
      <c r="B48" s="71" t="s">
        <v>266</v>
      </c>
      <c r="C48" s="130"/>
      <c r="D48" s="131"/>
      <c r="E48" s="132"/>
      <c r="F48" s="132"/>
      <c r="G48" s="133"/>
      <c r="H48" s="134">
        <f t="shared" si="1"/>
        <v>0</v>
      </c>
    </row>
    <row r="49" spans="1:8" ht="15.75" x14ac:dyDescent="0.25">
      <c r="A49" s="78"/>
      <c r="B49" s="71" t="s">
        <v>267</v>
      </c>
      <c r="C49" s="130"/>
      <c r="D49" s="131"/>
      <c r="E49" s="132"/>
      <c r="F49" s="132"/>
      <c r="G49" s="133"/>
      <c r="H49" s="134">
        <f t="shared" si="1"/>
        <v>0</v>
      </c>
    </row>
    <row r="50" spans="1:8" ht="15.75" x14ac:dyDescent="0.25">
      <c r="A50" s="78" t="s">
        <v>262</v>
      </c>
      <c r="B50" s="82" t="s">
        <v>269</v>
      </c>
      <c r="C50" s="126"/>
      <c r="D50" s="127"/>
      <c r="E50" s="128"/>
      <c r="F50" s="128"/>
      <c r="G50" s="129"/>
      <c r="H50" s="126"/>
    </row>
    <row r="51" spans="1:8" ht="15.75" x14ac:dyDescent="0.25">
      <c r="A51" s="78"/>
      <c r="B51" s="71" t="s">
        <v>270</v>
      </c>
      <c r="C51" s="130"/>
      <c r="D51" s="131"/>
      <c r="E51" s="132"/>
      <c r="F51" s="132"/>
      <c r="G51" s="133"/>
      <c r="H51" s="134">
        <f t="shared" si="1"/>
        <v>0</v>
      </c>
    </row>
    <row r="52" spans="1:8" ht="30" x14ac:dyDescent="0.25">
      <c r="A52" s="78"/>
      <c r="B52" s="75" t="s">
        <v>271</v>
      </c>
      <c r="C52" s="130"/>
      <c r="D52" s="131"/>
      <c r="E52" s="132"/>
      <c r="F52" s="132"/>
      <c r="G52" s="133"/>
      <c r="H52" s="134">
        <f t="shared" si="1"/>
        <v>0</v>
      </c>
    </row>
    <row r="53" spans="1:8" ht="30" x14ac:dyDescent="0.25">
      <c r="A53" s="78"/>
      <c r="B53" s="75" t="s">
        <v>272</v>
      </c>
      <c r="C53" s="130"/>
      <c r="D53" s="131"/>
      <c r="E53" s="132"/>
      <c r="F53" s="132"/>
      <c r="G53" s="133"/>
      <c r="H53" s="134">
        <f t="shared" si="1"/>
        <v>0</v>
      </c>
    </row>
    <row r="54" spans="1:8" ht="15.75" x14ac:dyDescent="0.25">
      <c r="A54" s="78"/>
      <c r="B54" s="71" t="s">
        <v>273</v>
      </c>
      <c r="C54" s="130"/>
      <c r="D54" s="131"/>
      <c r="E54" s="132"/>
      <c r="F54" s="132"/>
      <c r="G54" s="133"/>
      <c r="H54" s="134">
        <f t="shared" si="1"/>
        <v>0</v>
      </c>
    </row>
    <row r="55" spans="1:8" ht="15.75" x14ac:dyDescent="0.25">
      <c r="A55" s="78"/>
      <c r="B55" s="71" t="s">
        <v>274</v>
      </c>
      <c r="C55" s="130"/>
      <c r="D55" s="131"/>
      <c r="E55" s="132"/>
      <c r="F55" s="132"/>
      <c r="G55" s="133"/>
      <c r="H55" s="134">
        <f t="shared" si="1"/>
        <v>0</v>
      </c>
    </row>
    <row r="56" spans="1:8" ht="30" x14ac:dyDescent="0.25">
      <c r="A56" s="78"/>
      <c r="B56" s="75" t="s">
        <v>275</v>
      </c>
      <c r="C56" s="130"/>
      <c r="D56" s="131"/>
      <c r="E56" s="132"/>
      <c r="F56" s="132"/>
      <c r="G56" s="133"/>
      <c r="H56" s="134">
        <f t="shared" si="1"/>
        <v>0</v>
      </c>
    </row>
    <row r="57" spans="1:8" ht="30" x14ac:dyDescent="0.25">
      <c r="A57" s="78"/>
      <c r="B57" s="75" t="s">
        <v>276</v>
      </c>
      <c r="C57" s="130"/>
      <c r="D57" s="131"/>
      <c r="E57" s="132"/>
      <c r="F57" s="132"/>
      <c r="G57" s="133"/>
      <c r="H57" s="134">
        <f t="shared" si="1"/>
        <v>0</v>
      </c>
    </row>
    <row r="58" spans="1:8" ht="30" x14ac:dyDescent="0.25">
      <c r="A58" s="78"/>
      <c r="B58" s="75" t="s">
        <v>283</v>
      </c>
      <c r="C58" s="130"/>
      <c r="D58" s="131"/>
      <c r="E58" s="132"/>
      <c r="F58" s="132"/>
      <c r="G58" s="133"/>
      <c r="H58" s="134">
        <f t="shared" si="1"/>
        <v>0</v>
      </c>
    </row>
    <row r="59" spans="1:8" ht="15.75" x14ac:dyDescent="0.25">
      <c r="A59" s="78"/>
      <c r="B59" s="71" t="s">
        <v>277</v>
      </c>
      <c r="C59" s="130"/>
      <c r="D59" s="131"/>
      <c r="E59" s="132"/>
      <c r="F59" s="132"/>
      <c r="G59" s="133"/>
      <c r="H59" s="134">
        <f t="shared" si="1"/>
        <v>0</v>
      </c>
    </row>
    <row r="60" spans="1:8" ht="15.75" x14ac:dyDescent="0.25">
      <c r="A60" s="78" t="s">
        <v>278</v>
      </c>
      <c r="B60" s="72" t="s">
        <v>279</v>
      </c>
      <c r="C60" s="137"/>
      <c r="D60" s="136"/>
      <c r="E60" s="135"/>
      <c r="F60" s="135"/>
      <c r="G60" s="137"/>
      <c r="H60" s="138">
        <f t="shared" si="1"/>
        <v>0</v>
      </c>
    </row>
    <row r="61" spans="1:8" ht="15.75" x14ac:dyDescent="0.25">
      <c r="A61" s="78"/>
      <c r="B61" s="82" t="s">
        <v>280</v>
      </c>
      <c r="C61" s="142">
        <f>SUM(C47:C60)</f>
        <v>0</v>
      </c>
      <c r="D61" s="143">
        <f t="shared" ref="D61:H61" si="3">SUM(D47:D60)</f>
        <v>0</v>
      </c>
      <c r="E61" s="138">
        <f t="shared" si="3"/>
        <v>0</v>
      </c>
      <c r="F61" s="138">
        <f t="shared" si="3"/>
        <v>0</v>
      </c>
      <c r="G61" s="138">
        <f t="shared" si="3"/>
        <v>0</v>
      </c>
      <c r="H61" s="144">
        <f t="shared" si="3"/>
        <v>0</v>
      </c>
    </row>
    <row r="62" spans="1:8" ht="15.75" x14ac:dyDescent="0.25">
      <c r="A62" s="78" t="s">
        <v>295</v>
      </c>
      <c r="B62" s="82"/>
      <c r="C62" s="126"/>
      <c r="D62" s="127"/>
      <c r="E62" s="128"/>
      <c r="F62" s="128"/>
      <c r="G62" s="129"/>
      <c r="H62" s="141">
        <f>SUM(D61:G61)</f>
        <v>0</v>
      </c>
    </row>
    <row r="63" spans="1:8" ht="15.75" x14ac:dyDescent="0.25">
      <c r="A63" s="78"/>
      <c r="B63" s="71" t="s">
        <v>294</v>
      </c>
      <c r="C63" s="145">
        <f>C45</f>
        <v>0</v>
      </c>
      <c r="D63" s="127"/>
      <c r="E63" s="128"/>
      <c r="F63" s="128"/>
      <c r="G63" s="129"/>
      <c r="H63" s="126"/>
    </row>
    <row r="64" spans="1:8" ht="15.75" x14ac:dyDescent="0.25">
      <c r="A64" s="78"/>
      <c r="B64" s="71" t="s">
        <v>296</v>
      </c>
      <c r="C64" s="141">
        <f>SUM(C61:C63)</f>
        <v>0</v>
      </c>
      <c r="D64" s="127"/>
      <c r="E64" s="128"/>
      <c r="F64" s="128"/>
      <c r="G64" s="129"/>
      <c r="H64" s="126"/>
    </row>
    <row r="65" spans="1:8" ht="15.75" x14ac:dyDescent="0.25">
      <c r="A65" s="78"/>
      <c r="C65" s="126"/>
      <c r="D65" s="126"/>
      <c r="E65" s="126"/>
      <c r="F65" s="126"/>
      <c r="G65" s="126"/>
      <c r="H65" s="126"/>
    </row>
    <row r="66" spans="1:8" ht="15.75" x14ac:dyDescent="0.25">
      <c r="A66" s="78"/>
      <c r="B66" s="82" t="str">
        <f>B41</f>
        <v>Summe der Besitzposten</v>
      </c>
      <c r="C66" s="126"/>
      <c r="D66" s="126"/>
      <c r="E66" s="126"/>
      <c r="F66" s="126"/>
      <c r="G66" s="126"/>
      <c r="H66" s="139">
        <f>H41</f>
        <v>0</v>
      </c>
    </row>
    <row r="67" spans="1:8" ht="15.75" x14ac:dyDescent="0.25">
      <c r="A67" s="78"/>
      <c r="B67" s="82" t="str">
        <f>B61</f>
        <v>Summe der Schuldposten</v>
      </c>
      <c r="C67" s="126"/>
      <c r="D67" s="126"/>
      <c r="E67" s="126"/>
      <c r="F67" s="126"/>
      <c r="G67" s="126"/>
      <c r="H67" s="146">
        <f>-H62</f>
        <v>0</v>
      </c>
    </row>
    <row r="68" spans="1:8" ht="15.75" x14ac:dyDescent="0.25">
      <c r="A68" s="78"/>
      <c r="B68" s="82" t="s">
        <v>300</v>
      </c>
      <c r="C68" s="126"/>
      <c r="D68" s="126"/>
      <c r="E68" s="126"/>
      <c r="F68" s="126"/>
      <c r="G68" s="126"/>
      <c r="H68" s="139">
        <f>SUM(H66:H67)</f>
        <v>0</v>
      </c>
    </row>
    <row r="69" spans="1:8" ht="15.75" x14ac:dyDescent="0.25">
      <c r="A69" s="78"/>
      <c r="C69" s="96"/>
      <c r="D69" s="96"/>
      <c r="E69" s="96"/>
      <c r="F69" s="96"/>
      <c r="G69" s="96"/>
      <c r="H69" s="96"/>
    </row>
    <row r="70" spans="1:8" ht="15.75" x14ac:dyDescent="0.25">
      <c r="A70" s="78"/>
      <c r="C70" s="96"/>
      <c r="D70" s="96"/>
      <c r="E70" s="96"/>
      <c r="F70" s="96"/>
      <c r="G70" s="96"/>
      <c r="H70" s="96"/>
    </row>
    <row r="71" spans="1:8" ht="15.75" x14ac:dyDescent="0.25">
      <c r="A71" s="147"/>
      <c r="C71" s="96"/>
      <c r="D71" s="96"/>
      <c r="E71" s="96"/>
      <c r="F71" s="96"/>
      <c r="G71" s="96"/>
      <c r="H71" s="96"/>
    </row>
    <row r="72" spans="1:8" ht="15.75" x14ac:dyDescent="0.25">
      <c r="A72" s="147"/>
      <c r="C72" s="96"/>
      <c r="D72" s="96"/>
      <c r="E72" s="96"/>
      <c r="F72" s="96"/>
      <c r="G72" s="96"/>
      <c r="H72" s="96"/>
    </row>
    <row r="73" spans="1:8" ht="15.75" x14ac:dyDescent="0.25">
      <c r="A73" s="147"/>
      <c r="B73" s="148"/>
      <c r="C73" s="96"/>
      <c r="D73" s="96"/>
      <c r="E73" s="96"/>
      <c r="F73" s="96"/>
      <c r="G73" s="96"/>
      <c r="H73" s="96"/>
    </row>
    <row r="74" spans="1:8" ht="15.75" x14ac:dyDescent="0.25">
      <c r="A74" s="147"/>
      <c r="B74" s="148"/>
      <c r="C74" s="96"/>
      <c r="D74" s="96"/>
      <c r="E74" s="96"/>
      <c r="F74" s="96"/>
      <c r="G74" s="96"/>
      <c r="H74" s="96"/>
    </row>
    <row r="75" spans="1:8" ht="15.75" x14ac:dyDescent="0.25">
      <c r="A75" s="147"/>
      <c r="B75" s="148"/>
      <c r="C75" s="96"/>
      <c r="D75" s="96"/>
      <c r="E75" s="96"/>
      <c r="F75" s="96"/>
      <c r="G75" s="96"/>
      <c r="H75" s="96"/>
    </row>
    <row r="76" spans="1:8" ht="15.75" x14ac:dyDescent="0.25">
      <c r="A76" s="147"/>
      <c r="B76" s="148"/>
      <c r="C76" s="96"/>
      <c r="D76" s="96"/>
      <c r="E76" s="96"/>
      <c r="F76" s="96"/>
      <c r="G76" s="96"/>
      <c r="H76" s="96"/>
    </row>
    <row r="77" spans="1:8" ht="15.75" x14ac:dyDescent="0.25">
      <c r="A77" s="147"/>
      <c r="B77" s="148"/>
      <c r="C77" s="96"/>
      <c r="D77" s="96"/>
      <c r="E77" s="96"/>
      <c r="F77" s="96"/>
      <c r="G77" s="96"/>
      <c r="H77" s="96"/>
    </row>
    <row r="78" spans="1:8" ht="15.75" x14ac:dyDescent="0.25">
      <c r="A78" s="147"/>
      <c r="B78" s="148"/>
      <c r="C78" s="96"/>
      <c r="D78" s="96"/>
      <c r="E78" s="96"/>
      <c r="F78" s="96"/>
      <c r="G78" s="96"/>
      <c r="H78" s="96"/>
    </row>
    <row r="79" spans="1:8" ht="15.75" x14ac:dyDescent="0.25">
      <c r="A79" s="147"/>
      <c r="B79" s="148"/>
      <c r="C79" s="96"/>
      <c r="D79" s="96"/>
      <c r="E79" s="96"/>
      <c r="F79" s="96"/>
      <c r="G79" s="96"/>
      <c r="H79" s="96"/>
    </row>
    <row r="80" spans="1:8" ht="15.75" x14ac:dyDescent="0.25">
      <c r="A80" s="147"/>
      <c r="B80" s="148"/>
      <c r="C80" s="96"/>
      <c r="D80" s="96"/>
      <c r="E80" s="96"/>
      <c r="F80" s="96"/>
      <c r="G80" s="96"/>
      <c r="H80" s="96"/>
    </row>
    <row r="81" spans="1:2" ht="15.75" x14ac:dyDescent="0.25">
      <c r="A81" s="149"/>
      <c r="B81" s="148"/>
    </row>
    <row r="82" spans="1:2" ht="15.75" x14ac:dyDescent="0.25">
      <c r="A82" s="149"/>
      <c r="B82" s="148"/>
    </row>
    <row r="83" spans="1:2" ht="15.75" x14ac:dyDescent="0.25">
      <c r="A83" s="149"/>
      <c r="B83" s="148"/>
    </row>
    <row r="84" spans="1:2" ht="15.75" x14ac:dyDescent="0.25">
      <c r="A84" s="149"/>
      <c r="B84" s="148"/>
    </row>
    <row r="85" spans="1:2" ht="15.75" x14ac:dyDescent="0.25">
      <c r="A85" s="149"/>
      <c r="B85" s="148"/>
    </row>
    <row r="86" spans="1:2" ht="15.75" x14ac:dyDescent="0.25">
      <c r="A86" s="149"/>
      <c r="B86" s="148"/>
    </row>
    <row r="87" spans="1:2" ht="15.75" x14ac:dyDescent="0.25">
      <c r="A87" s="149"/>
      <c r="B87" s="148"/>
    </row>
    <row r="88" spans="1:2" ht="15.75" x14ac:dyDescent="0.25">
      <c r="A88" s="82"/>
    </row>
    <row r="89" spans="1:2" ht="15.75" x14ac:dyDescent="0.25">
      <c r="A89" s="82"/>
    </row>
    <row r="90" spans="1:2" ht="15.75" x14ac:dyDescent="0.25">
      <c r="A90" s="82"/>
    </row>
    <row r="91" spans="1:2" ht="15.75" x14ac:dyDescent="0.25">
      <c r="A91" s="82"/>
    </row>
    <row r="92" spans="1:2" ht="15.75" x14ac:dyDescent="0.25">
      <c r="A92" s="82"/>
    </row>
    <row r="93" spans="1:2" ht="15.75" x14ac:dyDescent="0.25">
      <c r="A93" s="82"/>
    </row>
    <row r="94" spans="1:2" ht="15.75" x14ac:dyDescent="0.25">
      <c r="A94" s="82"/>
    </row>
    <row r="95" spans="1:2" ht="15.75" x14ac:dyDescent="0.25">
      <c r="A95" s="82"/>
    </row>
    <row r="96" spans="1:2" ht="15.75" x14ac:dyDescent="0.25">
      <c r="A96" s="82"/>
    </row>
    <row r="97" spans="1:1" ht="15.75" x14ac:dyDescent="0.25">
      <c r="A97" s="82"/>
    </row>
    <row r="98" spans="1:1" ht="15.75" x14ac:dyDescent="0.25">
      <c r="A98" s="82"/>
    </row>
    <row r="99" spans="1:1" ht="15.75" x14ac:dyDescent="0.25">
      <c r="A99" s="82"/>
    </row>
    <row r="100" spans="1:1" ht="15.75" x14ac:dyDescent="0.25">
      <c r="A100" s="82"/>
    </row>
    <row r="101" spans="1:1" ht="15.75" x14ac:dyDescent="0.25">
      <c r="A101" s="82"/>
    </row>
    <row r="102" spans="1:1" ht="15.75" x14ac:dyDescent="0.25">
      <c r="A102" s="82"/>
    </row>
    <row r="103" spans="1:1" ht="15.75" x14ac:dyDescent="0.25">
      <c r="A103" s="82"/>
    </row>
    <row r="104" spans="1:1" ht="15.75" x14ac:dyDescent="0.25">
      <c r="A104" s="82"/>
    </row>
    <row r="105" spans="1:1" ht="15.75" x14ac:dyDescent="0.25">
      <c r="A105" s="82"/>
    </row>
    <row r="106" spans="1:1" ht="15.75" x14ac:dyDescent="0.25">
      <c r="A106" s="82"/>
    </row>
    <row r="107" spans="1:1" ht="15.75" x14ac:dyDescent="0.25">
      <c r="A107" s="82"/>
    </row>
    <row r="108" spans="1:1" ht="15.75" x14ac:dyDescent="0.25">
      <c r="A108" s="82"/>
    </row>
    <row r="109" spans="1:1" ht="15.75" x14ac:dyDescent="0.25">
      <c r="A109" s="82"/>
    </row>
    <row r="110" spans="1:1" ht="15.75" x14ac:dyDescent="0.25">
      <c r="A110" s="82"/>
    </row>
    <row r="111" spans="1:1" ht="15.75" x14ac:dyDescent="0.25">
      <c r="A111" s="82"/>
    </row>
    <row r="112" spans="1:1" ht="15.75" x14ac:dyDescent="0.25">
      <c r="A112" s="82"/>
    </row>
    <row r="113" spans="1:1" ht="15.75" x14ac:dyDescent="0.25">
      <c r="A113" s="82"/>
    </row>
    <row r="114" spans="1:1" ht="15.75" x14ac:dyDescent="0.25">
      <c r="A114" s="82"/>
    </row>
    <row r="115" spans="1:1" ht="15.75" x14ac:dyDescent="0.25">
      <c r="A115" s="82"/>
    </row>
    <row r="116" spans="1:1" ht="15.75" x14ac:dyDescent="0.25">
      <c r="A116" s="82"/>
    </row>
    <row r="117" spans="1:1" ht="15.75" x14ac:dyDescent="0.25">
      <c r="A117" s="82"/>
    </row>
    <row r="118" spans="1:1" ht="15.75" x14ac:dyDescent="0.25">
      <c r="A118" s="82"/>
    </row>
    <row r="119" spans="1:1" ht="15.75" x14ac:dyDescent="0.25">
      <c r="A119" s="82"/>
    </row>
    <row r="120" spans="1:1" ht="15.75" x14ac:dyDescent="0.25">
      <c r="A120" s="82"/>
    </row>
    <row r="121" spans="1:1" ht="15.75" x14ac:dyDescent="0.25">
      <c r="A121" s="82"/>
    </row>
    <row r="122" spans="1:1" ht="15.75" x14ac:dyDescent="0.25">
      <c r="A122" s="82"/>
    </row>
    <row r="123" spans="1:1" ht="15.75" x14ac:dyDescent="0.25">
      <c r="A123" s="82"/>
    </row>
    <row r="124" spans="1:1" ht="15.75" x14ac:dyDescent="0.25">
      <c r="A124" s="82"/>
    </row>
    <row r="125" spans="1:1" ht="15.75" x14ac:dyDescent="0.25">
      <c r="A125" s="82"/>
    </row>
    <row r="126" spans="1:1" ht="15.75" x14ac:dyDescent="0.25">
      <c r="A126" s="82"/>
    </row>
    <row r="127" spans="1:1" ht="15.75" x14ac:dyDescent="0.25">
      <c r="A127" s="82"/>
    </row>
    <row r="128" spans="1:1" ht="15.75" x14ac:dyDescent="0.25">
      <c r="A128" s="82"/>
    </row>
    <row r="129" spans="1:1" ht="15.75" x14ac:dyDescent="0.25">
      <c r="A129" s="82"/>
    </row>
    <row r="130" spans="1:1" ht="15.75" x14ac:dyDescent="0.25">
      <c r="A130" s="82"/>
    </row>
    <row r="131" spans="1:1" ht="15.75" x14ac:dyDescent="0.25">
      <c r="A131" s="82"/>
    </row>
    <row r="132" spans="1:1" ht="15.75" x14ac:dyDescent="0.25">
      <c r="A132" s="82"/>
    </row>
    <row r="133" spans="1:1" ht="15.75" x14ac:dyDescent="0.25">
      <c r="A133" s="82"/>
    </row>
    <row r="134" spans="1:1" ht="15.75" x14ac:dyDescent="0.25">
      <c r="A134" s="82"/>
    </row>
    <row r="135" spans="1:1" ht="15.75" x14ac:dyDescent="0.25">
      <c r="A135" s="82"/>
    </row>
    <row r="136" spans="1:1" ht="15.75" x14ac:dyDescent="0.25">
      <c r="A136" s="82"/>
    </row>
    <row r="137" spans="1:1" ht="15.75" x14ac:dyDescent="0.25">
      <c r="A137" s="82"/>
    </row>
    <row r="138" spans="1:1" ht="15.75" x14ac:dyDescent="0.25">
      <c r="A138" s="82"/>
    </row>
    <row r="139" spans="1:1" ht="15.75" x14ac:dyDescent="0.25">
      <c r="A139" s="82"/>
    </row>
    <row r="140" spans="1:1" ht="15.75" x14ac:dyDescent="0.25">
      <c r="A140" s="82"/>
    </row>
    <row r="141" spans="1:1" ht="15.75" x14ac:dyDescent="0.25">
      <c r="A141" s="82"/>
    </row>
    <row r="142" spans="1:1" ht="15.75" x14ac:dyDescent="0.25">
      <c r="A142" s="82"/>
    </row>
    <row r="143" spans="1:1" ht="15.75" x14ac:dyDescent="0.25">
      <c r="A143" s="82"/>
    </row>
    <row r="144" spans="1:1" ht="15.75" x14ac:dyDescent="0.25">
      <c r="A144" s="82"/>
    </row>
    <row r="145" spans="1:1" ht="15.75" x14ac:dyDescent="0.25">
      <c r="A145" s="82"/>
    </row>
    <row r="146" spans="1:1" ht="15.75" x14ac:dyDescent="0.25">
      <c r="A146" s="82"/>
    </row>
    <row r="147" spans="1:1" ht="15.75" x14ac:dyDescent="0.25">
      <c r="A147" s="82"/>
    </row>
    <row r="148" spans="1:1" ht="15.75" x14ac:dyDescent="0.25">
      <c r="A148" s="82"/>
    </row>
    <row r="149" spans="1:1" ht="15.75" x14ac:dyDescent="0.25">
      <c r="A149" s="82"/>
    </row>
    <row r="150" spans="1:1" ht="15.75" x14ac:dyDescent="0.25">
      <c r="A150" s="82"/>
    </row>
    <row r="151" spans="1:1" ht="15.75" x14ac:dyDescent="0.25">
      <c r="A151" s="82"/>
    </row>
    <row r="152" spans="1:1" ht="15.75" x14ac:dyDescent="0.25">
      <c r="A152" s="82"/>
    </row>
    <row r="153" spans="1:1" ht="15.75" x14ac:dyDescent="0.25">
      <c r="A153" s="82"/>
    </row>
    <row r="154" spans="1:1" ht="15.75" x14ac:dyDescent="0.25">
      <c r="A154" s="82"/>
    </row>
    <row r="155" spans="1:1" ht="15.75" x14ac:dyDescent="0.25">
      <c r="A155" s="82"/>
    </row>
    <row r="156" spans="1:1" ht="15.75" x14ac:dyDescent="0.25">
      <c r="A156" s="82"/>
    </row>
    <row r="157" spans="1:1" ht="15.75" x14ac:dyDescent="0.25">
      <c r="A157" s="82"/>
    </row>
  </sheetData>
  <mergeCells count="2">
    <mergeCell ref="D2:G2"/>
    <mergeCell ref="H3:H4"/>
  </mergeCells>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pane ySplit="3" topLeftCell="A4" activePane="bottomLeft" state="frozen"/>
      <selection pane="bottomLeft"/>
    </sheetView>
  </sheetViews>
  <sheetFormatPr baseColWidth="10" defaultRowHeight="15" x14ac:dyDescent="0.25"/>
  <cols>
    <col min="1" max="1" width="15.7109375" style="14" customWidth="1"/>
    <col min="2" max="2" width="6.28515625" style="12" customWidth="1"/>
    <col min="3" max="3" width="32.85546875" style="28" customWidth="1"/>
    <col min="4" max="4" width="17.85546875" style="28" customWidth="1"/>
    <col min="5" max="5" width="19.42578125" style="28" customWidth="1"/>
    <col min="6" max="6" width="18.5703125" style="12" customWidth="1"/>
    <col min="7" max="16384" width="11.42578125" style="14"/>
  </cols>
  <sheetData>
    <row r="1" spans="1:6" ht="18.75" x14ac:dyDescent="0.3">
      <c r="A1" s="70" t="s">
        <v>9</v>
      </c>
    </row>
    <row r="2" spans="1:6" x14ac:dyDescent="0.25">
      <c r="A2" s="11"/>
      <c r="D2" s="186" t="s">
        <v>306</v>
      </c>
      <c r="E2" s="187"/>
      <c r="F2" s="187"/>
    </row>
    <row r="3" spans="1:6" x14ac:dyDescent="0.25">
      <c r="A3" s="16" t="s">
        <v>29</v>
      </c>
      <c r="B3" s="20" t="s">
        <v>31</v>
      </c>
      <c r="C3" s="24" t="s">
        <v>30</v>
      </c>
      <c r="D3" s="24" t="s">
        <v>91</v>
      </c>
      <c r="E3" s="24" t="s">
        <v>99</v>
      </c>
      <c r="F3" s="20" t="s">
        <v>100</v>
      </c>
    </row>
    <row r="4" spans="1:6" ht="45" x14ac:dyDescent="0.25">
      <c r="A4" s="28" t="s">
        <v>32</v>
      </c>
      <c r="B4" s="21"/>
      <c r="C4" s="25" t="s">
        <v>47</v>
      </c>
      <c r="D4" s="107"/>
      <c r="E4" s="107"/>
      <c r="F4" s="108"/>
    </row>
    <row r="5" spans="1:6" x14ac:dyDescent="0.25">
      <c r="A5" s="29"/>
      <c r="B5" s="31"/>
      <c r="C5" s="30" t="s">
        <v>10</v>
      </c>
      <c r="D5" s="30"/>
      <c r="E5" s="30"/>
      <c r="F5" s="31"/>
    </row>
    <row r="6" spans="1:6" x14ac:dyDescent="0.25">
      <c r="A6" s="167" t="s">
        <v>33</v>
      </c>
      <c r="B6" s="21" t="s">
        <v>19</v>
      </c>
      <c r="C6" s="27" t="s">
        <v>11</v>
      </c>
      <c r="D6" s="101"/>
      <c r="E6" s="101"/>
      <c r="F6" s="102"/>
    </row>
    <row r="7" spans="1:6" ht="15" customHeight="1" x14ac:dyDescent="0.25">
      <c r="A7" s="169"/>
      <c r="B7" s="21" t="s">
        <v>19</v>
      </c>
      <c r="C7" s="27" t="s">
        <v>12</v>
      </c>
      <c r="D7" s="101"/>
      <c r="E7" s="101"/>
      <c r="F7" s="102"/>
    </row>
    <row r="8" spans="1:6" x14ac:dyDescent="0.25">
      <c r="A8" s="169"/>
      <c r="B8" s="21" t="s">
        <v>19</v>
      </c>
      <c r="C8" s="25" t="s">
        <v>13</v>
      </c>
      <c r="D8" s="109"/>
      <c r="E8" s="109"/>
      <c r="F8" s="102"/>
    </row>
    <row r="9" spans="1:6" x14ac:dyDescent="0.25">
      <c r="A9" s="169"/>
      <c r="B9" s="21" t="s">
        <v>19</v>
      </c>
      <c r="C9" s="25" t="s">
        <v>14</v>
      </c>
      <c r="D9" s="109"/>
      <c r="E9" s="109"/>
      <c r="F9" s="102"/>
    </row>
    <row r="10" spans="1:6" x14ac:dyDescent="0.25">
      <c r="A10" s="169"/>
      <c r="B10" s="21" t="s">
        <v>19</v>
      </c>
      <c r="C10" s="25" t="s">
        <v>16</v>
      </c>
      <c r="D10" s="109"/>
      <c r="E10" s="109"/>
      <c r="F10" s="102"/>
    </row>
    <row r="11" spans="1:6" ht="30" x14ac:dyDescent="0.25">
      <c r="A11" s="170"/>
      <c r="B11" s="22" t="s">
        <v>19</v>
      </c>
      <c r="C11" s="33" t="s">
        <v>15</v>
      </c>
      <c r="D11" s="103"/>
      <c r="E11" s="103"/>
      <c r="F11" s="104"/>
    </row>
    <row r="12" spans="1:6" ht="30" x14ac:dyDescent="0.25">
      <c r="A12" s="167" t="s">
        <v>34</v>
      </c>
      <c r="B12" s="21" t="s">
        <v>19</v>
      </c>
      <c r="C12" s="27" t="s">
        <v>21</v>
      </c>
      <c r="D12" s="101"/>
      <c r="E12" s="101"/>
      <c r="F12" s="102"/>
    </row>
    <row r="13" spans="1:6" ht="30" x14ac:dyDescent="0.25">
      <c r="A13" s="170"/>
      <c r="B13" s="22" t="s">
        <v>19</v>
      </c>
      <c r="C13" s="26" t="s">
        <v>22</v>
      </c>
      <c r="D13" s="110"/>
      <c r="E13" s="110"/>
      <c r="F13" s="104"/>
    </row>
    <row r="14" spans="1:6" x14ac:dyDescent="0.25">
      <c r="A14" s="191" t="s">
        <v>36</v>
      </c>
      <c r="B14" s="36" t="s">
        <v>19</v>
      </c>
      <c r="C14" s="35" t="s">
        <v>23</v>
      </c>
      <c r="D14" s="111"/>
      <c r="E14" s="111"/>
      <c r="F14" s="112"/>
    </row>
    <row r="15" spans="1:6" x14ac:dyDescent="0.25">
      <c r="A15" s="170"/>
      <c r="B15" s="22" t="s">
        <v>19</v>
      </c>
      <c r="C15" s="33" t="s">
        <v>24</v>
      </c>
      <c r="D15" s="103"/>
      <c r="E15" s="103"/>
      <c r="F15" s="104"/>
    </row>
    <row r="16" spans="1:6" ht="30" x14ac:dyDescent="0.25">
      <c r="A16" s="39" t="s">
        <v>35</v>
      </c>
      <c r="B16" s="31" t="s">
        <v>19</v>
      </c>
      <c r="C16" s="38" t="s">
        <v>25</v>
      </c>
      <c r="D16" s="99"/>
      <c r="E16" s="99"/>
      <c r="F16" s="105"/>
    </row>
    <row r="17" spans="1:6" x14ac:dyDescent="0.25">
      <c r="A17" s="167" t="s">
        <v>37</v>
      </c>
      <c r="B17" s="21"/>
      <c r="C17" s="27" t="s">
        <v>95</v>
      </c>
      <c r="D17" s="27"/>
      <c r="E17" s="27"/>
      <c r="F17" s="21"/>
    </row>
    <row r="18" spans="1:6" x14ac:dyDescent="0.25">
      <c r="A18" s="189"/>
      <c r="B18" s="23" t="s">
        <v>19</v>
      </c>
      <c r="C18" s="27" t="s">
        <v>92</v>
      </c>
      <c r="D18" s="101"/>
      <c r="E18" s="101"/>
      <c r="F18" s="102"/>
    </row>
    <row r="19" spans="1:6" x14ac:dyDescent="0.25">
      <c r="A19" s="189"/>
      <c r="B19" s="23" t="s">
        <v>19</v>
      </c>
      <c r="C19" s="27" t="s">
        <v>93</v>
      </c>
      <c r="D19" s="101"/>
      <c r="E19" s="101"/>
      <c r="F19" s="102"/>
    </row>
    <row r="20" spans="1:6" x14ac:dyDescent="0.25">
      <c r="A20" s="188"/>
      <c r="B20" s="41" t="s">
        <v>19</v>
      </c>
      <c r="C20" s="33" t="s">
        <v>94</v>
      </c>
      <c r="D20" s="103"/>
      <c r="E20" s="103"/>
      <c r="F20" s="104"/>
    </row>
    <row r="21" spans="1:6" ht="45" x14ac:dyDescent="0.25">
      <c r="A21" s="167" t="s">
        <v>38</v>
      </c>
      <c r="B21" s="21"/>
      <c r="C21" s="27" t="s">
        <v>39</v>
      </c>
      <c r="D21" s="27"/>
      <c r="E21" s="27"/>
      <c r="F21" s="21"/>
    </row>
    <row r="22" spans="1:6" ht="45" x14ac:dyDescent="0.25">
      <c r="A22" s="189"/>
      <c r="B22" s="21" t="s">
        <v>19</v>
      </c>
      <c r="C22" s="27" t="s">
        <v>133</v>
      </c>
      <c r="D22" s="101"/>
      <c r="E22" s="101"/>
      <c r="F22" s="102"/>
    </row>
    <row r="23" spans="1:6" ht="60" x14ac:dyDescent="0.25">
      <c r="A23" s="189"/>
      <c r="B23" s="21" t="s">
        <v>19</v>
      </c>
      <c r="C23" s="27" t="s">
        <v>134</v>
      </c>
      <c r="D23" s="101"/>
      <c r="E23" s="101"/>
      <c r="F23" s="102"/>
    </row>
    <row r="24" spans="1:6" ht="60" x14ac:dyDescent="0.25">
      <c r="A24" s="188"/>
      <c r="B24" s="22" t="s">
        <v>19</v>
      </c>
      <c r="C24" s="33" t="s">
        <v>132</v>
      </c>
      <c r="D24" s="103"/>
      <c r="E24" s="103"/>
      <c r="F24" s="104"/>
    </row>
    <row r="25" spans="1:6" ht="30" x14ac:dyDescent="0.25">
      <c r="A25" s="39" t="s">
        <v>42</v>
      </c>
      <c r="B25" s="31" t="s">
        <v>19</v>
      </c>
      <c r="C25" s="38" t="s">
        <v>41</v>
      </c>
      <c r="D25" s="99"/>
      <c r="E25" s="99"/>
      <c r="F25" s="105"/>
    </row>
    <row r="26" spans="1:6" ht="150" x14ac:dyDescent="0.25">
      <c r="A26" s="39" t="s">
        <v>43</v>
      </c>
      <c r="B26" s="42" t="s">
        <v>19</v>
      </c>
      <c r="C26" s="38" t="s">
        <v>97</v>
      </c>
      <c r="D26" s="99"/>
      <c r="E26" s="99"/>
      <c r="F26" s="105"/>
    </row>
    <row r="27" spans="1:6" x14ac:dyDescent="0.25">
      <c r="A27" s="29"/>
      <c r="B27" s="31"/>
      <c r="C27" s="30" t="s">
        <v>45</v>
      </c>
      <c r="D27" s="113">
        <f>SUM(D6:D26)</f>
        <v>0</v>
      </c>
      <c r="E27" s="113">
        <f t="shared" ref="E27:F27" si="0">SUM(E6:E26)</f>
        <v>0</v>
      </c>
      <c r="F27" s="113">
        <f t="shared" si="0"/>
        <v>0</v>
      </c>
    </row>
    <row r="28" spans="1:6" x14ac:dyDescent="0.25">
      <c r="B28" s="21"/>
      <c r="C28" s="25"/>
      <c r="D28" s="25"/>
      <c r="E28" s="25"/>
      <c r="F28" s="21"/>
    </row>
    <row r="29" spans="1:6" ht="30" x14ac:dyDescent="0.25">
      <c r="A29" s="18"/>
      <c r="B29" s="22"/>
      <c r="C29" s="24" t="s">
        <v>144</v>
      </c>
      <c r="D29" s="24"/>
      <c r="E29" s="24"/>
      <c r="F29" s="22"/>
    </row>
    <row r="30" spans="1:6" ht="45" x14ac:dyDescent="0.25">
      <c r="A30" s="167" t="s">
        <v>48</v>
      </c>
      <c r="B30" s="21" t="s">
        <v>78</v>
      </c>
      <c r="C30" s="27" t="s">
        <v>49</v>
      </c>
      <c r="D30" s="101"/>
      <c r="E30" s="101"/>
      <c r="F30" s="102"/>
    </row>
    <row r="31" spans="1:6" ht="45" x14ac:dyDescent="0.25">
      <c r="A31" s="188"/>
      <c r="B31" s="22" t="s">
        <v>78</v>
      </c>
      <c r="C31" s="33" t="s">
        <v>50</v>
      </c>
      <c r="D31" s="103"/>
      <c r="E31" s="103"/>
      <c r="F31" s="104"/>
    </row>
    <row r="32" spans="1:6" x14ac:dyDescent="0.25">
      <c r="A32" s="167" t="s">
        <v>53</v>
      </c>
      <c r="B32" s="21" t="s">
        <v>78</v>
      </c>
      <c r="C32" s="27" t="s">
        <v>54</v>
      </c>
      <c r="D32" s="101"/>
      <c r="E32" s="101"/>
      <c r="F32" s="102"/>
    </row>
    <row r="33" spans="1:6" x14ac:dyDescent="0.25">
      <c r="A33" s="170"/>
      <c r="B33" s="41" t="s">
        <v>78</v>
      </c>
      <c r="C33" s="33" t="s">
        <v>55</v>
      </c>
      <c r="D33" s="103"/>
      <c r="E33" s="103"/>
      <c r="F33" s="114"/>
    </row>
    <row r="34" spans="1:6" ht="30" x14ac:dyDescent="0.25">
      <c r="A34" s="39" t="s">
        <v>59</v>
      </c>
      <c r="B34" s="42" t="s">
        <v>78</v>
      </c>
      <c r="C34" s="38" t="s">
        <v>60</v>
      </c>
      <c r="D34" s="99"/>
      <c r="E34" s="99"/>
      <c r="F34" s="100"/>
    </row>
    <row r="35" spans="1:6" ht="60" x14ac:dyDescent="0.25">
      <c r="A35" s="39" t="s">
        <v>62</v>
      </c>
      <c r="B35" s="31" t="s">
        <v>78</v>
      </c>
      <c r="C35" s="38" t="s">
        <v>63</v>
      </c>
      <c r="D35" s="99"/>
      <c r="E35" s="99"/>
      <c r="F35" s="99"/>
    </row>
    <row r="36" spans="1:6" ht="30" x14ac:dyDescent="0.25">
      <c r="A36" s="167" t="s">
        <v>69</v>
      </c>
      <c r="B36" s="21"/>
      <c r="C36" s="27" t="s">
        <v>98</v>
      </c>
      <c r="D36" s="27"/>
      <c r="E36" s="27"/>
      <c r="F36" s="21"/>
    </row>
    <row r="37" spans="1:6" x14ac:dyDescent="0.25">
      <c r="A37" s="189"/>
      <c r="B37" s="21" t="s">
        <v>78</v>
      </c>
      <c r="C37" s="27" t="s">
        <v>92</v>
      </c>
      <c r="D37" s="101"/>
      <c r="E37" s="101"/>
      <c r="F37" s="102"/>
    </row>
    <row r="38" spans="1:6" x14ac:dyDescent="0.25">
      <c r="A38" s="189"/>
      <c r="B38" s="21" t="s">
        <v>78</v>
      </c>
      <c r="C38" s="27" t="s">
        <v>93</v>
      </c>
      <c r="D38" s="101"/>
      <c r="E38" s="101"/>
      <c r="F38" s="102"/>
    </row>
    <row r="39" spans="1:6" x14ac:dyDescent="0.25">
      <c r="A39" s="188"/>
      <c r="B39" s="22" t="s">
        <v>78</v>
      </c>
      <c r="C39" s="33" t="s">
        <v>94</v>
      </c>
      <c r="D39" s="103"/>
      <c r="E39" s="103"/>
      <c r="F39" s="104"/>
    </row>
    <row r="40" spans="1:6" ht="45" x14ac:dyDescent="0.25">
      <c r="A40" s="167" t="s">
        <v>72</v>
      </c>
      <c r="B40" s="36"/>
      <c r="C40" s="35" t="s">
        <v>135</v>
      </c>
      <c r="D40" s="35"/>
      <c r="E40" s="35"/>
      <c r="F40" s="36"/>
    </row>
    <row r="41" spans="1:6" ht="45" x14ac:dyDescent="0.25">
      <c r="A41" s="168"/>
      <c r="B41" s="21" t="s">
        <v>78</v>
      </c>
      <c r="C41" s="27" t="s">
        <v>136</v>
      </c>
      <c r="D41" s="101"/>
      <c r="E41" s="101"/>
      <c r="F41" s="101"/>
    </row>
    <row r="42" spans="1:6" ht="60" x14ac:dyDescent="0.25">
      <c r="A42" s="168"/>
      <c r="B42" s="21" t="s">
        <v>78</v>
      </c>
      <c r="C42" s="27" t="s">
        <v>137</v>
      </c>
      <c r="D42" s="101"/>
      <c r="E42" s="101"/>
      <c r="F42" s="102"/>
    </row>
    <row r="43" spans="1:6" ht="45" x14ac:dyDescent="0.25">
      <c r="A43" s="190"/>
      <c r="B43" s="22" t="s">
        <v>78</v>
      </c>
      <c r="C43" s="33" t="s">
        <v>138</v>
      </c>
      <c r="D43" s="103"/>
      <c r="E43" s="103"/>
      <c r="F43" s="104"/>
    </row>
    <row r="44" spans="1:6" ht="150" x14ac:dyDescent="0.25">
      <c r="A44" s="39" t="s">
        <v>43</v>
      </c>
      <c r="B44" s="31" t="s">
        <v>78</v>
      </c>
      <c r="C44" s="38" t="s">
        <v>101</v>
      </c>
      <c r="D44" s="99"/>
      <c r="E44" s="99"/>
      <c r="F44" s="105"/>
    </row>
    <row r="45" spans="1:6" ht="30" x14ac:dyDescent="0.25">
      <c r="A45" s="39" t="s">
        <v>86</v>
      </c>
      <c r="B45" s="46" t="s">
        <v>78</v>
      </c>
      <c r="C45" s="38" t="s">
        <v>87</v>
      </c>
      <c r="D45" s="99"/>
      <c r="E45" s="99"/>
      <c r="F45" s="106"/>
    </row>
    <row r="46" spans="1:6" ht="30" x14ac:dyDescent="0.25">
      <c r="A46" s="39"/>
      <c r="B46" s="46"/>
      <c r="C46" s="30" t="s">
        <v>103</v>
      </c>
      <c r="D46" s="115">
        <f>SUM(D30:D45)</f>
        <v>0</v>
      </c>
      <c r="E46" s="115">
        <f t="shared" ref="E46:F46" si="1">SUM(E30:E45)</f>
        <v>0</v>
      </c>
      <c r="F46" s="115">
        <f t="shared" si="1"/>
        <v>0</v>
      </c>
    </row>
    <row r="47" spans="1:6" x14ac:dyDescent="0.25">
      <c r="A47" s="39"/>
      <c r="B47" s="46"/>
      <c r="C47" s="30" t="s">
        <v>102</v>
      </c>
      <c r="D47" s="115">
        <f>D4+D27+D46</f>
        <v>0</v>
      </c>
      <c r="E47" s="115">
        <f t="shared" ref="E47:F47" si="2">E4+E27+E46</f>
        <v>0</v>
      </c>
      <c r="F47" s="115">
        <f t="shared" si="2"/>
        <v>0</v>
      </c>
    </row>
    <row r="48" spans="1:6" ht="30" x14ac:dyDescent="0.25">
      <c r="A48" s="39" t="s">
        <v>79</v>
      </c>
      <c r="B48" s="42" t="s">
        <v>78</v>
      </c>
      <c r="C48" s="56" t="s">
        <v>80</v>
      </c>
      <c r="D48" s="116">
        <f>-D47*0.3</f>
        <v>0</v>
      </c>
      <c r="E48" s="116">
        <f t="shared" ref="E48:F48" si="3">-E47*0.3</f>
        <v>0</v>
      </c>
      <c r="F48" s="116">
        <f t="shared" si="3"/>
        <v>0</v>
      </c>
    </row>
    <row r="49" spans="1:6" x14ac:dyDescent="0.25">
      <c r="A49" s="40"/>
      <c r="B49" s="41"/>
      <c r="C49" s="55" t="s">
        <v>301</v>
      </c>
      <c r="D49" s="117">
        <f>IF(D48&lt;0,D48,0)</f>
        <v>0</v>
      </c>
      <c r="E49" s="117">
        <f>IF(E48&lt;0,E48,0)</f>
        <v>0</v>
      </c>
      <c r="F49" s="117">
        <f>IF(F48&lt;0,F48,0)</f>
        <v>0</v>
      </c>
    </row>
    <row r="50" spans="1:6" ht="30" x14ac:dyDescent="0.25">
      <c r="A50" s="40" t="s">
        <v>108</v>
      </c>
      <c r="B50" s="22"/>
      <c r="C50" s="53" t="s">
        <v>90</v>
      </c>
      <c r="D50" s="118">
        <f>D47+D49</f>
        <v>0</v>
      </c>
      <c r="E50" s="118">
        <f t="shared" ref="E50:F50" si="4">E47+E49</f>
        <v>0</v>
      </c>
      <c r="F50" s="118">
        <f t="shared" si="4"/>
        <v>0</v>
      </c>
    </row>
    <row r="51" spans="1:6" x14ac:dyDescent="0.25">
      <c r="A51" s="39"/>
      <c r="B51" s="31"/>
      <c r="C51" s="54" t="s">
        <v>104</v>
      </c>
      <c r="D51" s="119"/>
      <c r="E51" s="119"/>
      <c r="F51" s="120">
        <f>SUM(D50:F50)</f>
        <v>0</v>
      </c>
    </row>
    <row r="52" spans="1:6" ht="30" x14ac:dyDescent="0.25">
      <c r="A52" s="39" t="s">
        <v>109</v>
      </c>
      <c r="B52" s="31"/>
      <c r="C52" s="54" t="s">
        <v>105</v>
      </c>
      <c r="D52" s="119"/>
      <c r="E52" s="119"/>
      <c r="F52" s="120">
        <f>F51/3</f>
        <v>0</v>
      </c>
    </row>
    <row r="53" spans="1:6" x14ac:dyDescent="0.25">
      <c r="A53" s="45" t="s">
        <v>115</v>
      </c>
      <c r="B53" s="21"/>
      <c r="C53" s="49" t="s">
        <v>114</v>
      </c>
      <c r="D53" s="21"/>
      <c r="E53" s="21"/>
      <c r="F53" s="21"/>
    </row>
    <row r="54" spans="1:6" ht="30" x14ac:dyDescent="0.25">
      <c r="A54" s="15" t="s">
        <v>178</v>
      </c>
      <c r="B54" s="57">
        <v>2009</v>
      </c>
      <c r="C54" s="58">
        <v>12.330500000000001</v>
      </c>
      <c r="D54" s="21"/>
      <c r="E54" s="21"/>
      <c r="F54" s="121">
        <f t="shared" ref="F54:F59" si="5">C54</f>
        <v>12.330500000000001</v>
      </c>
    </row>
    <row r="55" spans="1:6" x14ac:dyDescent="0.25">
      <c r="B55" s="57">
        <v>2010</v>
      </c>
      <c r="C55" s="58">
        <v>11.7925</v>
      </c>
      <c r="D55" s="21"/>
      <c r="E55" s="21"/>
      <c r="F55" s="121">
        <f t="shared" si="5"/>
        <v>11.7925</v>
      </c>
    </row>
    <row r="56" spans="1:6" x14ac:dyDescent="0.25">
      <c r="B56" s="57">
        <v>2011</v>
      </c>
      <c r="C56" s="58">
        <v>12.610300000000001</v>
      </c>
      <c r="D56" s="21"/>
      <c r="E56" s="21"/>
      <c r="F56" s="121">
        <f t="shared" si="5"/>
        <v>12.610300000000001</v>
      </c>
    </row>
    <row r="57" spans="1:6" x14ac:dyDescent="0.25">
      <c r="B57" s="57">
        <v>2012</v>
      </c>
      <c r="C57" s="58">
        <v>14.4092</v>
      </c>
      <c r="D57" s="21"/>
      <c r="E57" s="21"/>
      <c r="F57" s="121">
        <f t="shared" si="5"/>
        <v>14.4092</v>
      </c>
    </row>
    <row r="58" spans="1:6" x14ac:dyDescent="0.25">
      <c r="A58" s="59"/>
      <c r="B58" s="57">
        <v>2013</v>
      </c>
      <c r="C58" s="58">
        <v>15.2905</v>
      </c>
      <c r="D58" s="21"/>
      <c r="E58" s="21"/>
      <c r="F58" s="121">
        <f t="shared" si="5"/>
        <v>15.2905</v>
      </c>
    </row>
    <row r="59" spans="1:6" x14ac:dyDescent="0.25">
      <c r="A59" s="18"/>
      <c r="B59" s="60">
        <v>2014</v>
      </c>
      <c r="C59" s="158">
        <v>14.1044</v>
      </c>
      <c r="D59" s="22"/>
      <c r="E59" s="22"/>
      <c r="F59" s="121">
        <f t="shared" si="5"/>
        <v>14.1044</v>
      </c>
    </row>
    <row r="60" spans="1:6" ht="30" x14ac:dyDescent="0.25">
      <c r="A60" s="159" t="s">
        <v>127</v>
      </c>
      <c r="B60" s="36"/>
      <c r="C60" s="61" t="s">
        <v>126</v>
      </c>
      <c r="D60" s="36"/>
      <c r="E60" s="36"/>
      <c r="F60" s="160"/>
    </row>
    <row r="61" spans="1:6" ht="60" x14ac:dyDescent="0.25">
      <c r="A61" s="45"/>
      <c r="B61" s="21"/>
      <c r="C61" s="161" t="s">
        <v>317</v>
      </c>
      <c r="D61" s="162"/>
      <c r="E61" s="162"/>
      <c r="F61" s="163"/>
    </row>
    <row r="62" spans="1:6" x14ac:dyDescent="0.25">
      <c r="A62" s="45"/>
      <c r="B62" s="57">
        <v>2009</v>
      </c>
      <c r="C62" s="164">
        <f>$F$52*F54</f>
        <v>0</v>
      </c>
      <c r="D62" s="162"/>
      <c r="E62" s="162"/>
      <c r="F62" s="102"/>
    </row>
    <row r="63" spans="1:6" x14ac:dyDescent="0.25">
      <c r="A63" s="45"/>
      <c r="B63" s="57">
        <v>2010</v>
      </c>
      <c r="C63" s="164">
        <f t="shared" ref="C63:C67" si="6">$F$52*F55</f>
        <v>0</v>
      </c>
      <c r="D63" s="162"/>
      <c r="E63" s="162"/>
      <c r="F63" s="102"/>
    </row>
    <row r="64" spans="1:6" x14ac:dyDescent="0.25">
      <c r="A64" s="45"/>
      <c r="B64" s="57">
        <v>2011</v>
      </c>
      <c r="C64" s="164">
        <f t="shared" si="6"/>
        <v>0</v>
      </c>
      <c r="D64" s="162"/>
      <c r="E64" s="162"/>
      <c r="F64" s="102"/>
    </row>
    <row r="65" spans="1:7" x14ac:dyDescent="0.25">
      <c r="A65" s="45"/>
      <c r="B65" s="57">
        <v>2012</v>
      </c>
      <c r="C65" s="164">
        <f t="shared" si="6"/>
        <v>0</v>
      </c>
      <c r="D65" s="162"/>
      <c r="E65" s="162"/>
      <c r="F65" s="102"/>
    </row>
    <row r="66" spans="1:7" x14ac:dyDescent="0.25">
      <c r="A66" s="45"/>
      <c r="B66" s="57">
        <v>2013</v>
      </c>
      <c r="C66" s="164">
        <f t="shared" si="6"/>
        <v>0</v>
      </c>
      <c r="D66" s="162"/>
      <c r="E66" s="162"/>
      <c r="F66" s="102"/>
    </row>
    <row r="67" spans="1:7" x14ac:dyDescent="0.25">
      <c r="A67" s="45"/>
      <c r="B67" s="57">
        <v>2014</v>
      </c>
      <c r="C67" s="164">
        <f t="shared" si="6"/>
        <v>0</v>
      </c>
      <c r="D67" s="162"/>
      <c r="E67" s="162"/>
      <c r="F67" s="102"/>
    </row>
    <row r="68" spans="1:7" x14ac:dyDescent="0.25">
      <c r="A68" s="40"/>
      <c r="B68" s="64"/>
      <c r="C68" s="165"/>
      <c r="D68" s="64"/>
      <c r="E68" s="64"/>
      <c r="F68" s="166"/>
    </row>
    <row r="69" spans="1:7" ht="30" x14ac:dyDescent="0.25">
      <c r="A69" s="29"/>
      <c r="B69" s="31"/>
      <c r="C69" s="54" t="s">
        <v>139</v>
      </c>
      <c r="D69" s="31"/>
      <c r="E69" s="31"/>
      <c r="F69" s="31"/>
    </row>
    <row r="70" spans="1:7" ht="30" x14ac:dyDescent="0.25">
      <c r="A70" s="167" t="s">
        <v>141</v>
      </c>
      <c r="B70" s="21"/>
      <c r="C70" s="49" t="s">
        <v>140</v>
      </c>
      <c r="D70" s="21"/>
      <c r="E70" s="21"/>
      <c r="F70" s="21"/>
    </row>
    <row r="71" spans="1:7" ht="30" x14ac:dyDescent="0.25">
      <c r="A71" s="185"/>
      <c r="B71" s="23" t="s">
        <v>19</v>
      </c>
      <c r="C71" s="45" t="s">
        <v>145</v>
      </c>
      <c r="D71" s="21"/>
      <c r="E71" s="21"/>
      <c r="F71" s="124">
        <f>Substanzwertermittlung!E41</f>
        <v>0</v>
      </c>
    </row>
    <row r="72" spans="1:7" ht="30" x14ac:dyDescent="0.25">
      <c r="A72" s="170"/>
      <c r="B72" s="41" t="s">
        <v>78</v>
      </c>
      <c r="C72" s="55" t="s">
        <v>146</v>
      </c>
      <c r="D72" s="22"/>
      <c r="E72" s="22"/>
      <c r="F72" s="125">
        <f>-Substanzwertermittlung!E61</f>
        <v>0</v>
      </c>
    </row>
    <row r="73" spans="1:7" ht="45" x14ac:dyDescent="0.25">
      <c r="A73" s="95" t="s">
        <v>147</v>
      </c>
      <c r="B73" s="21"/>
      <c r="C73" s="49" t="s">
        <v>148</v>
      </c>
      <c r="D73" s="21"/>
      <c r="E73" s="21"/>
      <c r="F73" s="124">
        <f>Substanzwertermittlung!F41</f>
        <v>0</v>
      </c>
    </row>
    <row r="74" spans="1:7" ht="45" x14ac:dyDescent="0.25">
      <c r="A74" s="167" t="s">
        <v>160</v>
      </c>
      <c r="B74" s="36"/>
      <c r="C74" s="61" t="s">
        <v>161</v>
      </c>
      <c r="D74" s="36"/>
      <c r="E74" s="36"/>
      <c r="F74" s="36"/>
    </row>
    <row r="75" spans="1:7" x14ac:dyDescent="0.25">
      <c r="A75" s="169"/>
      <c r="B75" s="23" t="s">
        <v>19</v>
      </c>
      <c r="C75" s="51" t="s">
        <v>172</v>
      </c>
      <c r="D75" s="21"/>
      <c r="E75" s="21"/>
      <c r="F75" s="124">
        <f>Substanzwertermittlung!G41</f>
        <v>0</v>
      </c>
    </row>
    <row r="76" spans="1:7" x14ac:dyDescent="0.25">
      <c r="A76" s="170"/>
      <c r="B76" s="41" t="s">
        <v>78</v>
      </c>
      <c r="C76" s="55" t="s">
        <v>173</v>
      </c>
      <c r="D76" s="22"/>
      <c r="E76" s="22"/>
      <c r="F76" s="125">
        <f>-Substanzwertermittlung!G61</f>
        <v>0</v>
      </c>
    </row>
    <row r="77" spans="1:7" x14ac:dyDescent="0.25">
      <c r="B77" s="21"/>
      <c r="C77" s="21"/>
      <c r="D77" s="21"/>
      <c r="E77" s="21"/>
      <c r="F77" s="21"/>
    </row>
    <row r="78" spans="1:7" ht="60" x14ac:dyDescent="0.25">
      <c r="A78" s="18"/>
      <c r="B78" s="22"/>
      <c r="C78" s="33" t="s">
        <v>177</v>
      </c>
      <c r="D78" s="22"/>
      <c r="E78" s="22"/>
      <c r="F78" s="125">
        <f>SUM(F60:F76)</f>
        <v>0</v>
      </c>
    </row>
    <row r="79" spans="1:7" ht="30" x14ac:dyDescent="0.25">
      <c r="A79" s="39" t="s">
        <v>183</v>
      </c>
      <c r="B79" s="31"/>
      <c r="C79" s="30" t="s">
        <v>179</v>
      </c>
      <c r="D79" s="31"/>
      <c r="E79" s="31"/>
      <c r="F79" s="119">
        <f>Substanzwertermittlung!H68</f>
        <v>0</v>
      </c>
    </row>
    <row r="80" spans="1:7" ht="45" x14ac:dyDescent="0.25">
      <c r="A80" s="39" t="s">
        <v>184</v>
      </c>
      <c r="B80" s="31"/>
      <c r="C80" s="54" t="s">
        <v>180</v>
      </c>
      <c r="D80" s="31"/>
      <c r="E80" s="31"/>
      <c r="F80" s="119">
        <f>MAX(F78:F79)</f>
        <v>0</v>
      </c>
      <c r="G80" s="14">
        <f>MAX(Substanzwertermittlung!H68,'Vereinfachtes EW-Verfahren'!F78)</f>
        <v>0</v>
      </c>
    </row>
  </sheetData>
  <mergeCells count="12">
    <mergeCell ref="A70:A72"/>
    <mergeCell ref="A74:A76"/>
    <mergeCell ref="D2:F2"/>
    <mergeCell ref="A30:A31"/>
    <mergeCell ref="A32:A33"/>
    <mergeCell ref="A36:A39"/>
    <mergeCell ref="A40:A43"/>
    <mergeCell ref="A6:A11"/>
    <mergeCell ref="A12:A13"/>
    <mergeCell ref="A14:A15"/>
    <mergeCell ref="A17:A20"/>
    <mergeCell ref="A21:A24"/>
  </mergeCells>
  <pageMargins left="0.70866141732283472" right="0.70866141732283472" top="0.78740157480314965" bottom="0.78740157480314965" header="0.31496062992125984" footer="0.31496062992125984"/>
  <pageSetup paperSize="9" scale="78"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Info</vt:lpstr>
      <vt:lpstr>Erläuterungen zur EW-Berechnung</vt:lpstr>
      <vt:lpstr>Erläuterungen zum Mindestwert</vt:lpstr>
      <vt:lpstr>Substanzwertermittlung</vt:lpstr>
      <vt:lpstr>Vereinfachtes EW-Verfahren</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 Leuz</dc:creator>
  <cp:lastModifiedBy>Leuz</cp:lastModifiedBy>
  <cp:lastPrinted>2013-10-15T14:09:28Z</cp:lastPrinted>
  <dcterms:created xsi:type="dcterms:W3CDTF">2013-10-04T07:24:26Z</dcterms:created>
  <dcterms:modified xsi:type="dcterms:W3CDTF">2014-01-22T06:23:03Z</dcterms:modified>
</cp:coreProperties>
</file>